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<sst xmlns="http://schemas.openxmlformats.org/spreadsheetml/2006/main" count="153" uniqueCount="110">
  <si>
    <t xml:space="preserve">Додаток </t>
  </si>
  <si>
    <t>до наказу Міністерства охорони здоровя України</t>
  </si>
  <si>
    <t>25.07.2017    № 848</t>
  </si>
  <si>
    <t xml:space="preserve">    ІНФОРМАЦІЯ</t>
  </si>
  <si>
    <t>Період</t>
  </si>
  <si>
    <t>Найменування юридичної особи   ( або позначення фізичної особи )</t>
  </si>
  <si>
    <t>Благодійні пожертви, що були отримані закладом охорони здоровя від фізичних та юридичних осіб</t>
  </si>
  <si>
    <t>В грошовій формі, тис.грн.</t>
  </si>
  <si>
    <t>Перелік товарів і послуг в натуральній формі</t>
  </si>
  <si>
    <t>Всього отримано благодійних пожертв, тис.грн.</t>
  </si>
  <si>
    <t xml:space="preserve">  про надходження і використання благодійних пожертв від фізичних та юридичних осіб </t>
  </si>
  <si>
    <t>Залишок невикористаних грошових коштів, товарів та послуг на кінець звітного періоду, тис.грн.</t>
  </si>
  <si>
    <t>залишок минулого року</t>
  </si>
  <si>
    <t>Рік</t>
  </si>
  <si>
    <t>Використання закладом охорони здоровя благодійних пожертв, отриманих у грошовій та натуральній ( товари і послуги) формі</t>
  </si>
  <si>
    <t>по КНП" Тернопільському обласному клінічному перинатальному центру "Мати і дитина"ТОР  за  2020 рік</t>
  </si>
  <si>
    <t>БО "Благодійний Фонд"СВІЧАДО"</t>
  </si>
  <si>
    <t>Благодійний Фонд Віктора Пінчука</t>
  </si>
  <si>
    <t>Благодійна Організація Міжнародний благодійний фонд "Українська Біржа Благодійності"</t>
  </si>
  <si>
    <t>ТОВ "Фірма"Техніка монтажу"</t>
  </si>
  <si>
    <t>ТОВ "Біоферт"</t>
  </si>
  <si>
    <t>Благодійний Фонд "Пацієнти України"</t>
  </si>
  <si>
    <t>Благодійний Фонд "КОЛО"</t>
  </si>
  <si>
    <t>Порошок - 1 шт.                                                 Антисептик - 2шт                                           Мило Алое    -1шт                                          Мило антибактеріальне    -1шт                  Гель для туалету -5шт                                   Миючий універсальний засіб - 3шт               Білизна -36 шт</t>
  </si>
  <si>
    <t>КУТОР "База спецмедпостачання"</t>
  </si>
  <si>
    <t>рукавички 14000шт                               бахіли  300 шт</t>
  </si>
  <si>
    <t>Акціонерне товариство "Перший Український Міжнародний Банк"</t>
  </si>
  <si>
    <t>Комплект одягу медичного лікаря-інфекціоніста 300 шт</t>
  </si>
  <si>
    <t>сім"я ПП Гросуляк</t>
  </si>
  <si>
    <t xml:space="preserve"> Пральна машинка 1шт                            Сумка холодильник 1шт                       Сумка для збору аналізів і транспортування     2 шт                         Дефібрилятор 1 шт                                Гель для промивання 12 шт                               </t>
  </si>
  <si>
    <t xml:space="preserve">костюми біозахисні 20шт                            костюми біозахисні одноразові 30шт    респаратор FFP2/Fase 70 шт                респаратор FFP2 400шт                        бахіли одноразові 10шт </t>
  </si>
  <si>
    <t>Маска респіраторна KN95 500 шт         Маска респіраторна N95 1500 шт         Мед. ізол. масака HJMZ-001 120 шт     Мед. ізол. масака CKFS-100 150 шт</t>
  </si>
  <si>
    <t>Костюм біологічного захисту/комбінзон 440 шт</t>
  </si>
  <si>
    <t>медична маска 40 шт</t>
  </si>
  <si>
    <t>БО "Благодійний Фонд"СПАНБОНД"</t>
  </si>
  <si>
    <t>гель для очищення рук 20шт                 водно-спиртовий геля рук 150 шт</t>
  </si>
  <si>
    <t>Білірубінометр MBJ20 1шт</t>
  </si>
  <si>
    <t>ТОВ з іноземними інвестиціями "Нутриція Україна"</t>
  </si>
  <si>
    <t>АТ "Укргазвидобування" в особі заст.дир. Філії ГПУ "Львівгазвидобування"АТ "Укргазвидобування" Мартинця В.Б</t>
  </si>
  <si>
    <t>Силіконовий дихальний шланг(1,1)3шт                              Дихальний шланг (60 см) 6шт             Дихальний шланг (85) 3шт                        Дихальний шланг (30)   3шт                      Модель 8001J гнучкий датчик для новонароджених   2шт                     Камера зволожувача 2шт</t>
  </si>
  <si>
    <t xml:space="preserve"> </t>
  </si>
  <si>
    <t xml:space="preserve">1400   300 </t>
  </si>
  <si>
    <t>В натуральній формі (товари і послуги), тис. грн.</t>
  </si>
  <si>
    <t xml:space="preserve">сума, тис.грн. </t>
  </si>
  <si>
    <t>Плаквеніл 300шт.</t>
  </si>
  <si>
    <t>Портативний прилад для отоакустичноі емісіі Resonance R140 (скринінговий) 1 шт</t>
  </si>
  <si>
    <t>Неонатальний неінвазивний вимірювач білірубіну BiiiiCaReTM 1 шт.</t>
  </si>
  <si>
    <t>Захисний комбінзон багаторазовий з капюшоном 20 шт.</t>
  </si>
  <si>
    <t>апарат штучної вентиляції легенів ВМС Н-80 1 шт</t>
  </si>
  <si>
    <t>Півмаска фільтрувальна 20 шт.</t>
  </si>
  <si>
    <t>Лампа для фототерапії 1шт</t>
  </si>
  <si>
    <t>__</t>
  </si>
  <si>
    <t>Благодійний Фонд Порошенка</t>
  </si>
  <si>
    <t>спеціалізовані костюми індивідуального захисту 35 шт.</t>
  </si>
  <si>
    <t>спеціалізовані костюми індивідуального захисту 25 шт.</t>
  </si>
  <si>
    <t>Міжнародна компанія Ювелір Україна</t>
  </si>
  <si>
    <t xml:space="preserve">Мило туалетне - 48 шт.                                                 Доместос для туалетів - 48 шт                                                                                     </t>
  </si>
  <si>
    <t xml:space="preserve">В натуральній формі (товари і послуги), тис. грн </t>
  </si>
  <si>
    <t>Фонд Милосердя</t>
  </si>
  <si>
    <t>Генеральна Прокуратура України</t>
  </si>
  <si>
    <t xml:space="preserve">Всеукраїнська громадська організація "Асоціація неонатологів України" </t>
  </si>
  <si>
    <t>КНП "ТОЦСК"</t>
  </si>
  <si>
    <t>Всього     Сума,        тис.грн.</t>
  </si>
  <si>
    <t>ТОВ "ХіПП Україна"</t>
  </si>
  <si>
    <t>Холодильник ER60MK-85 - 1 шт.</t>
  </si>
  <si>
    <t>ПульсоксиметрRad 8-1шт.*37570грн       Аспіратор ATMOS C161-1шт*31530 грн</t>
  </si>
  <si>
    <t>Генеральний директор</t>
  </si>
  <si>
    <t>Олена Козак</t>
  </si>
  <si>
    <t>Апарат для штучного дихання та дихальної терапії</t>
  </si>
  <si>
    <t>КНП "ТОМЦСНЗ" ТОР</t>
  </si>
  <si>
    <t>Ламівір 200мл.*0,67=134,10       Зидовудин  480мл*0,46=224,78    Невірапін 200мл.*0,39=78,92</t>
  </si>
  <si>
    <t>КНП "ТОДКЛ" ТОР</t>
  </si>
  <si>
    <t>Тест-смужка "BONA"1000шт.*1,14=1144,90</t>
  </si>
  <si>
    <t>хірургічна маска 400шт.*14=5600  захисні окуляра 20шт.*51=1020 маска N95 200шт.*70=14000    хірургічні халати   30 шт*60=1800  щиток для обличчя 5шт.*42= 210</t>
  </si>
  <si>
    <t>комбінзон 15шт.*20=300           медичні рукавички 500шт.*2=1000   медичні маски 200 шт.*5 =1000</t>
  </si>
  <si>
    <t>Санітайзер для поверхонь, 5л. 3шт.*675=2025</t>
  </si>
  <si>
    <t>Єпархіального управління Бучацької Єпархії УГКПЦ</t>
  </si>
  <si>
    <t>Вата  100кг.*121,54=121541,65</t>
  </si>
  <si>
    <t>КНП "ТОЦСК" ТОР</t>
  </si>
  <si>
    <t>КНП "Теребовлянська ОСПК" ТОР</t>
  </si>
  <si>
    <t xml:space="preserve">Представництво дитячого фонду ООН в Україні </t>
  </si>
  <si>
    <t>Кисневий концентратор 1 шт. за 30080,77грн.</t>
  </si>
  <si>
    <t>ТОВ"Торгово-промислова компанія"Н.З. Техно"</t>
  </si>
  <si>
    <t>Двошприцевий насос 1шт.*55584грн.  Апарат дихал. Дитяч. 1шт*614844 грн.</t>
  </si>
  <si>
    <t>Аспіратор вакуумний медичний 1шт. *42120 грн</t>
  </si>
  <si>
    <t>Ремонт апаратів шутчної вентиляції легень</t>
  </si>
  <si>
    <t xml:space="preserve">Силіконовий дихальний шланг 7шт.*1502=10514,00                            датчик для зволожувача MR850 1шт за 4335 грн.                                     Електричний адаптер 2*1884 =3768 Датчик кисню з роз'ємом 2шт.*5332,50= 10665 </t>
  </si>
  <si>
    <t>Тест-смужка "BONA"200шт.*1,14=228,98</t>
  </si>
  <si>
    <t>Вата 19кг.*121,54=2326,80</t>
  </si>
  <si>
    <t xml:space="preserve">комбінзон 15шт.*20=300                             медичні рукавички 500шт.*2=1000  </t>
  </si>
  <si>
    <t>-</t>
  </si>
  <si>
    <t>Санітайзер для поверхонь, 5л. 2шт.*675=1350</t>
  </si>
  <si>
    <t xml:space="preserve">костюм біозахисний 160 шт.*490грн=7400                     Антисептик, 0,095л 284 шт.*49грн.=13916                                      Антисептик 0,5 л 312шт*92 грн.=28704                            Антисептик 4,5 л 100шт*638,75=63875      </t>
  </si>
  <si>
    <t xml:space="preserve">Мило туалетне - 48 шт.                                                 Доместос для туалетів - 48 шт    </t>
  </si>
  <si>
    <t>Плаквеніл 120 шт.</t>
  </si>
  <si>
    <t>рукавички 14000шт                                       бахіли  300 шт</t>
  </si>
  <si>
    <t xml:space="preserve"> Пральна машинка 1шт                            Сумка холодильник 1шт                       Сумка для збору аналізів і транспортування     2 шт                         Дефібрилятор 1 шт                                Гель для промивання 12 шт                        </t>
  </si>
  <si>
    <t xml:space="preserve">костюми біозахисні одноразові 30шт                                          респаратор FFP2/Fase 70 шт                респаратор FFP2 10шт                     костюми біозахисні 20шт                     бахіли одноразові 10шт </t>
  </si>
  <si>
    <t>Мед. ізол. масака HJMZ-001 20 шт       Маска респіраторна N95 35 шт                 Мед. ізол. масака HJMZ-001 120 шт        Мед. ізол. масака CKFS-100 110 шт</t>
  </si>
  <si>
    <t>Костюм біологічного захисту/комбінзон 108 шт</t>
  </si>
  <si>
    <t xml:space="preserve">Антисептик, 0,095л 265шт.*49грн.=12985                              Антисептик 0,5 л 3 шт*92 грн.=276 Антисептик 4,5 л 32 шт*638,75=20440                     </t>
  </si>
  <si>
    <r>
      <t>(</t>
    </r>
    <r>
      <rPr>
        <b/>
        <sz val="9"/>
        <rFont val="Arial"/>
        <family val="2"/>
      </rPr>
      <t>Головний лікар</t>
    </r>
    <r>
      <rPr>
        <b/>
        <sz val="12"/>
        <rFont val="Arial"/>
        <family val="2"/>
      </rPr>
      <t>)                                                                              Віктор ОВЧАРУК</t>
    </r>
  </si>
  <si>
    <t xml:space="preserve">                                                  </t>
  </si>
  <si>
    <t xml:space="preserve">Препарати крові </t>
  </si>
  <si>
    <t>Препарати крові</t>
  </si>
  <si>
    <t>Апарат для штучного дихання та дихальної терапії-</t>
  </si>
  <si>
    <t>Двошприцевий насос 1шт.*55584грн.  Апарат дихал. Дитяч. 1шт*614844 грн</t>
  </si>
  <si>
    <t>Монітор пацієнта 2 шт*77945,41=155890,82</t>
  </si>
  <si>
    <t xml:space="preserve">Апарат рентгенівський діагностичний пересувний 1шт*4559071,40                                Монітор пацієнта 2 шт*77945,41=155890,82 </t>
  </si>
  <si>
    <t xml:space="preserve">Силіконовий дихальний шланг 7шт.*1502=10514                                  датчик для зволожувача MR850 1шт за 4335 грн.                                     Електричний адаптер 2*1884 =3768 Датчик кисню з роз'ємом 2шт.*5332,50= 10665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</si>
</sst>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</numFmts>
  <fonts count="4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204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2" xfId="0" applyBorder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0"/>
  <sheetViews>
    <sheetView zoomScalePageLayoutView="0" workbookViewId="0" topLeftCell="A1">
      <selection activeCell="B2" sqref="B2:B20"/>
    </sheetView>
  </sheetViews>
  <sheetFormatPr defaultColWidth="9.140625" defaultRowHeight="12.75"/>
  <sheetData>
    <row r="2" ht="12.75">
      <c r="B2" s="1">
        <v>1</v>
      </c>
    </row>
    <row r="3" ht="12.75">
      <c r="B3" s="1">
        <v>19</v>
      </c>
    </row>
    <row r="4" ht="12.75">
      <c r="B4" s="17">
        <v>1</v>
      </c>
    </row>
    <row r="5" ht="12.75">
      <c r="B5" s="17">
        <v>1</v>
      </c>
    </row>
    <row r="6" ht="12.75">
      <c r="B6" s="17">
        <v>20</v>
      </c>
    </row>
    <row r="7" ht="12.75">
      <c r="B7" s="17">
        <v>20</v>
      </c>
    </row>
    <row r="8" ht="12.75">
      <c r="B8" s="17">
        <v>49</v>
      </c>
    </row>
    <row r="9" ht="12.75">
      <c r="B9" s="17">
        <v>300</v>
      </c>
    </row>
    <row r="10" ht="12.75">
      <c r="B10" s="19" t="s">
        <v>41</v>
      </c>
    </row>
    <row r="11" ht="12.75">
      <c r="B11" s="17">
        <v>300</v>
      </c>
    </row>
    <row r="12" ht="12.75">
      <c r="B12" s="17">
        <v>17</v>
      </c>
    </row>
    <row r="13" ht="12.75">
      <c r="B13" s="17">
        <v>530</v>
      </c>
    </row>
    <row r="14" ht="12.75">
      <c r="B14" s="17">
        <v>2270</v>
      </c>
    </row>
    <row r="15" ht="12.75">
      <c r="B15" s="17">
        <v>440</v>
      </c>
    </row>
    <row r="16" ht="12.75">
      <c r="B16" s="17">
        <v>40</v>
      </c>
    </row>
    <row r="17" ht="12.75">
      <c r="B17" s="17">
        <v>170</v>
      </c>
    </row>
    <row r="18" ht="12.75">
      <c r="B18" s="17">
        <v>1</v>
      </c>
    </row>
    <row r="19" ht="12.75">
      <c r="B19" s="17">
        <v>3</v>
      </c>
    </row>
    <row r="20" ht="12.75">
      <c r="B20" s="17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selection activeCell="C5" sqref="C5:M5"/>
    </sheetView>
  </sheetViews>
  <sheetFormatPr defaultColWidth="9.140625" defaultRowHeight="12.75"/>
  <cols>
    <col min="1" max="1" width="8.140625" style="0" customWidth="1"/>
    <col min="2" max="2" width="6.421875" style="0" customWidth="1"/>
    <col min="3" max="3" width="15.421875" style="0" customWidth="1"/>
    <col min="4" max="4" width="6.57421875" style="0" customWidth="1"/>
    <col min="5" max="5" width="6.421875" style="0" customWidth="1"/>
    <col min="6" max="6" width="31.57421875" style="0" customWidth="1"/>
    <col min="7" max="7" width="8.140625" style="0" customWidth="1"/>
    <col min="8" max="8" width="7.8515625" style="0" customWidth="1"/>
    <col min="9" max="9" width="6.7109375" style="0" customWidth="1"/>
    <col min="10" max="10" width="30.7109375" style="0" customWidth="1"/>
    <col min="11" max="11" width="8.00390625" style="0" customWidth="1"/>
    <col min="12" max="12" width="10.421875" style="0" customWidth="1"/>
  </cols>
  <sheetData>
    <row r="1" spans="10:14" ht="12.75">
      <c r="J1" s="55" t="s">
        <v>0</v>
      </c>
      <c r="K1" s="55"/>
      <c r="L1" s="55"/>
      <c r="M1" s="55"/>
      <c r="N1" s="55"/>
    </row>
    <row r="2" spans="9:14" ht="12.75" customHeight="1">
      <c r="I2" s="56" t="s">
        <v>1</v>
      </c>
      <c r="J2" s="56"/>
      <c r="K2" s="56"/>
      <c r="L2" s="56"/>
      <c r="M2" s="56"/>
      <c r="N2" s="56"/>
    </row>
    <row r="3" spans="9:14" ht="24.75" customHeight="1">
      <c r="I3" s="56" t="s">
        <v>2</v>
      </c>
      <c r="J3" s="56"/>
      <c r="K3" s="56"/>
      <c r="L3" s="56"/>
      <c r="M3" s="56"/>
      <c r="N3" s="56"/>
    </row>
    <row r="4" spans="6:8" ht="16.5" customHeight="1">
      <c r="F4" s="56" t="s">
        <v>3</v>
      </c>
      <c r="G4" s="56"/>
      <c r="H4" s="56"/>
    </row>
    <row r="5" spans="3:13" ht="17.25" customHeight="1">
      <c r="C5" s="55" t="s">
        <v>10</v>
      </c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3:13" ht="19.5" customHeight="1">
      <c r="C6" s="54" t="s">
        <v>15</v>
      </c>
      <c r="D6" s="54"/>
      <c r="E6" s="54"/>
      <c r="F6" s="54"/>
      <c r="G6" s="54"/>
      <c r="H6" s="54"/>
      <c r="I6" s="54"/>
      <c r="J6" s="54"/>
      <c r="K6" s="54"/>
      <c r="L6" s="54"/>
      <c r="M6" s="54"/>
    </row>
    <row r="7" ht="21.75" customHeight="1"/>
    <row r="8" spans="1:14" ht="24.75" customHeight="1">
      <c r="A8" s="47" t="s">
        <v>4</v>
      </c>
      <c r="B8" s="13"/>
      <c r="C8" s="48" t="s">
        <v>5</v>
      </c>
      <c r="D8" s="50" t="s">
        <v>6</v>
      </c>
      <c r="E8" s="51"/>
      <c r="F8" s="52"/>
      <c r="G8" s="48" t="s">
        <v>9</v>
      </c>
      <c r="H8" s="50" t="s">
        <v>14</v>
      </c>
      <c r="I8" s="51"/>
      <c r="J8" s="51"/>
      <c r="K8" s="52"/>
      <c r="L8" s="57" t="s">
        <v>11</v>
      </c>
      <c r="M8" s="5"/>
      <c r="N8" s="5"/>
    </row>
    <row r="9" spans="1:14" ht="52.5" customHeight="1">
      <c r="A9" s="47"/>
      <c r="B9" s="14"/>
      <c r="C9" s="49"/>
      <c r="D9" s="18" t="s">
        <v>7</v>
      </c>
      <c r="E9" s="3" t="s">
        <v>42</v>
      </c>
      <c r="F9" s="3" t="s">
        <v>8</v>
      </c>
      <c r="G9" s="53"/>
      <c r="H9" s="3" t="s">
        <v>57</v>
      </c>
      <c r="I9" s="3" t="s">
        <v>43</v>
      </c>
      <c r="J9" s="3" t="s">
        <v>8</v>
      </c>
      <c r="K9" s="3" t="s">
        <v>62</v>
      </c>
      <c r="L9" s="58"/>
      <c r="M9" s="6"/>
      <c r="N9" s="6"/>
    </row>
    <row r="10" spans="1:14" ht="33.75" customHeight="1">
      <c r="A10" s="8" t="s">
        <v>12</v>
      </c>
      <c r="B10" s="2"/>
      <c r="C10" s="1"/>
      <c r="D10" s="1"/>
      <c r="E10" s="1"/>
      <c r="F10" s="8"/>
      <c r="G10" s="2"/>
      <c r="H10" s="9"/>
      <c r="I10" s="1"/>
      <c r="J10" s="8"/>
      <c r="K10" s="2"/>
      <c r="L10" s="10"/>
      <c r="M10" s="4"/>
      <c r="N10" s="4"/>
    </row>
    <row r="11" spans="1:14" ht="38.25" customHeight="1">
      <c r="A11" s="2"/>
      <c r="B11" s="2"/>
      <c r="C11" s="31" t="s">
        <v>16</v>
      </c>
      <c r="D11" s="1"/>
      <c r="E11" s="16">
        <v>125</v>
      </c>
      <c r="F11" s="21" t="s">
        <v>45</v>
      </c>
      <c r="G11" s="34">
        <v>125</v>
      </c>
      <c r="H11" s="35">
        <v>125</v>
      </c>
      <c r="I11" s="16"/>
      <c r="J11" s="21" t="s">
        <v>45</v>
      </c>
      <c r="K11" s="34">
        <v>125</v>
      </c>
      <c r="L11" s="36">
        <f>E11-H11</f>
        <v>0</v>
      </c>
      <c r="M11" s="4"/>
      <c r="N11" s="4"/>
    </row>
    <row r="12" spans="1:14" ht="93" customHeight="1">
      <c r="A12" s="15"/>
      <c r="B12" s="2"/>
      <c r="C12" s="31" t="s">
        <v>17</v>
      </c>
      <c r="D12" s="16"/>
      <c r="E12" s="16">
        <v>38.9</v>
      </c>
      <c r="F12" s="28" t="s">
        <v>39</v>
      </c>
      <c r="G12" s="34">
        <v>38.9</v>
      </c>
      <c r="H12" s="35">
        <v>38.9</v>
      </c>
      <c r="I12" s="16"/>
      <c r="J12" s="28" t="s">
        <v>39</v>
      </c>
      <c r="K12" s="34">
        <v>38.9</v>
      </c>
      <c r="L12" s="36">
        <f aca="true" t="shared" si="0" ref="L12:L31">E12-H12</f>
        <v>0</v>
      </c>
      <c r="M12" s="4"/>
      <c r="N12" s="4"/>
    </row>
    <row r="13" spans="1:14" ht="73.5" customHeight="1">
      <c r="A13" s="15"/>
      <c r="B13" s="2"/>
      <c r="C13" s="32" t="s">
        <v>18</v>
      </c>
      <c r="D13" s="1"/>
      <c r="E13" s="16">
        <v>121</v>
      </c>
      <c r="F13" s="21" t="s">
        <v>46</v>
      </c>
      <c r="G13" s="34">
        <v>121</v>
      </c>
      <c r="H13" s="35">
        <v>121</v>
      </c>
      <c r="I13" s="16"/>
      <c r="J13" s="21" t="s">
        <v>46</v>
      </c>
      <c r="K13" s="34">
        <v>121</v>
      </c>
      <c r="L13" s="36">
        <f t="shared" si="0"/>
        <v>0</v>
      </c>
      <c r="M13" s="4"/>
      <c r="N13" s="4"/>
    </row>
    <row r="14" spans="1:14" ht="38.25">
      <c r="A14" s="2"/>
      <c r="B14" s="2"/>
      <c r="C14" s="31" t="s">
        <v>19</v>
      </c>
      <c r="D14" s="1"/>
      <c r="E14" s="37">
        <v>248.6</v>
      </c>
      <c r="F14" s="21" t="s">
        <v>48</v>
      </c>
      <c r="G14" s="34">
        <v>248.6</v>
      </c>
      <c r="H14" s="35">
        <v>248.6</v>
      </c>
      <c r="I14" s="16"/>
      <c r="J14" s="21" t="s">
        <v>48</v>
      </c>
      <c r="K14" s="34">
        <v>248.6</v>
      </c>
      <c r="L14" s="36">
        <f t="shared" si="0"/>
        <v>0</v>
      </c>
      <c r="M14" s="4"/>
      <c r="N14" s="4"/>
    </row>
    <row r="15" spans="1:14" ht="22.5">
      <c r="A15" s="15"/>
      <c r="B15" s="2"/>
      <c r="C15" s="24" t="s">
        <v>20</v>
      </c>
      <c r="D15" s="1"/>
      <c r="E15" s="37">
        <v>9.4</v>
      </c>
      <c r="F15" s="21" t="s">
        <v>47</v>
      </c>
      <c r="G15" s="34">
        <v>9.4</v>
      </c>
      <c r="H15" s="35">
        <v>9.4</v>
      </c>
      <c r="I15" s="16"/>
      <c r="J15" s="21" t="s">
        <v>47</v>
      </c>
      <c r="K15" s="34">
        <v>9.4</v>
      </c>
      <c r="L15" s="36">
        <f t="shared" si="0"/>
        <v>0</v>
      </c>
      <c r="M15" s="4"/>
      <c r="N15" s="4"/>
    </row>
    <row r="16" spans="1:14" ht="51">
      <c r="A16" s="2" t="s">
        <v>40</v>
      </c>
      <c r="B16" s="2"/>
      <c r="C16" s="31" t="s">
        <v>21</v>
      </c>
      <c r="D16" s="1"/>
      <c r="E16" s="37">
        <v>0.7</v>
      </c>
      <c r="F16" s="21" t="s">
        <v>49</v>
      </c>
      <c r="G16" s="34">
        <v>0.7</v>
      </c>
      <c r="H16" s="35">
        <v>0.7</v>
      </c>
      <c r="I16" s="16"/>
      <c r="J16" s="21" t="s">
        <v>49</v>
      </c>
      <c r="K16" s="34">
        <v>0.7</v>
      </c>
      <c r="L16" s="36">
        <f t="shared" si="0"/>
        <v>0</v>
      </c>
      <c r="M16" s="4"/>
      <c r="N16" s="4"/>
    </row>
    <row r="17" spans="1:14" ht="38.25">
      <c r="A17" s="2"/>
      <c r="B17" s="2"/>
      <c r="C17" s="31" t="s">
        <v>52</v>
      </c>
      <c r="D17" s="1"/>
      <c r="E17" s="37">
        <v>12.2</v>
      </c>
      <c r="F17" s="21" t="s">
        <v>53</v>
      </c>
      <c r="G17" s="34">
        <v>12.2</v>
      </c>
      <c r="H17" s="35">
        <v>8.7</v>
      </c>
      <c r="I17" s="16"/>
      <c r="J17" s="21" t="s">
        <v>54</v>
      </c>
      <c r="K17" s="34">
        <v>8.7</v>
      </c>
      <c r="L17" s="36">
        <f t="shared" si="0"/>
        <v>3.5</v>
      </c>
      <c r="M17" s="4"/>
      <c r="N17" s="4"/>
    </row>
    <row r="18" spans="1:14" ht="69" customHeight="1">
      <c r="A18" s="15"/>
      <c r="B18" s="2"/>
      <c r="C18" s="33" t="s">
        <v>22</v>
      </c>
      <c r="D18" s="2"/>
      <c r="E18" s="38">
        <v>0.9</v>
      </c>
      <c r="F18" s="21" t="s">
        <v>23</v>
      </c>
      <c r="G18" s="39">
        <v>0.9</v>
      </c>
      <c r="H18" s="21">
        <v>0.9</v>
      </c>
      <c r="I18" s="34"/>
      <c r="J18" s="21" t="s">
        <v>23</v>
      </c>
      <c r="K18" s="39">
        <v>0.9</v>
      </c>
      <c r="L18" s="40">
        <f t="shared" si="0"/>
        <v>0</v>
      </c>
      <c r="M18" s="4"/>
      <c r="N18" s="4"/>
    </row>
    <row r="19" spans="1:14" ht="27.75" customHeight="1">
      <c r="A19" s="15"/>
      <c r="B19" s="2"/>
      <c r="C19" s="31" t="s">
        <v>55</v>
      </c>
      <c r="D19" s="1"/>
      <c r="E19" s="37">
        <v>2.6</v>
      </c>
      <c r="F19" s="21" t="s">
        <v>56</v>
      </c>
      <c r="G19" s="39">
        <v>2.6</v>
      </c>
      <c r="H19" s="35">
        <v>2.6</v>
      </c>
      <c r="I19" s="16"/>
      <c r="J19" s="21" t="s">
        <v>93</v>
      </c>
      <c r="K19" s="41">
        <v>2.6</v>
      </c>
      <c r="L19" s="36">
        <f t="shared" si="0"/>
        <v>0</v>
      </c>
      <c r="M19" s="4"/>
      <c r="N19" s="4"/>
    </row>
    <row r="20" spans="1:14" ht="38.25">
      <c r="A20" s="15"/>
      <c r="B20" s="2"/>
      <c r="C20" s="31" t="s">
        <v>24</v>
      </c>
      <c r="D20" s="1"/>
      <c r="E20" s="37">
        <v>2.3</v>
      </c>
      <c r="F20" s="21" t="s">
        <v>44</v>
      </c>
      <c r="G20" s="39">
        <v>2.3</v>
      </c>
      <c r="H20" s="16">
        <v>0.9</v>
      </c>
      <c r="I20" s="16"/>
      <c r="J20" s="21" t="s">
        <v>94</v>
      </c>
      <c r="K20" s="39">
        <v>0.9</v>
      </c>
      <c r="L20" s="36">
        <f t="shared" si="0"/>
        <v>1.4</v>
      </c>
      <c r="M20" s="4"/>
      <c r="N20" s="4"/>
    </row>
    <row r="21" spans="1:14" ht="47.25" customHeight="1">
      <c r="A21" s="15"/>
      <c r="B21" s="2"/>
      <c r="C21" s="31" t="s">
        <v>24</v>
      </c>
      <c r="D21" s="1"/>
      <c r="E21" s="37">
        <v>23.8</v>
      </c>
      <c r="F21" s="21" t="s">
        <v>25</v>
      </c>
      <c r="G21" s="34">
        <v>23.8</v>
      </c>
      <c r="H21" s="42">
        <v>23.8</v>
      </c>
      <c r="I21" s="43"/>
      <c r="J21" s="21" t="s">
        <v>95</v>
      </c>
      <c r="K21" s="44">
        <v>23.8</v>
      </c>
      <c r="L21" s="36">
        <f>E21-H21</f>
        <v>0</v>
      </c>
      <c r="M21" s="4"/>
      <c r="N21" s="4"/>
    </row>
    <row r="22" spans="1:14" ht="54.75" customHeight="1">
      <c r="A22" s="15"/>
      <c r="B22" s="2"/>
      <c r="C22" s="33" t="s">
        <v>26</v>
      </c>
      <c r="D22" s="1"/>
      <c r="E22" s="37">
        <v>84</v>
      </c>
      <c r="F22" s="21" t="s">
        <v>27</v>
      </c>
      <c r="G22" s="34">
        <v>84</v>
      </c>
      <c r="H22" s="35">
        <v>84</v>
      </c>
      <c r="I22" s="16"/>
      <c r="J22" s="21" t="s">
        <v>27</v>
      </c>
      <c r="K22" s="34">
        <v>84</v>
      </c>
      <c r="L22" s="36">
        <f t="shared" si="0"/>
        <v>0</v>
      </c>
      <c r="M22" s="4"/>
      <c r="N22" s="4"/>
    </row>
    <row r="23" spans="1:16" ht="67.5">
      <c r="A23" s="15"/>
      <c r="B23" s="2"/>
      <c r="C23" s="31" t="s">
        <v>28</v>
      </c>
      <c r="D23" s="1"/>
      <c r="E23" s="37">
        <v>29</v>
      </c>
      <c r="F23" s="21" t="s">
        <v>29</v>
      </c>
      <c r="G23" s="34">
        <v>29</v>
      </c>
      <c r="H23" s="35">
        <v>29</v>
      </c>
      <c r="I23" s="16"/>
      <c r="J23" s="28" t="s">
        <v>96</v>
      </c>
      <c r="K23" s="45">
        <v>29</v>
      </c>
      <c r="L23" s="36">
        <f t="shared" si="0"/>
        <v>0</v>
      </c>
      <c r="M23" s="4"/>
      <c r="N23" s="4"/>
      <c r="P23" t="s">
        <v>40</v>
      </c>
    </row>
    <row r="24" spans="1:14" ht="56.25">
      <c r="A24" s="15"/>
      <c r="B24" s="2"/>
      <c r="C24" s="31" t="s">
        <v>24</v>
      </c>
      <c r="D24" s="1"/>
      <c r="E24" s="37">
        <v>61.4</v>
      </c>
      <c r="F24" s="21" t="s">
        <v>30</v>
      </c>
      <c r="G24" s="34">
        <v>61.4</v>
      </c>
      <c r="H24" s="35">
        <v>56</v>
      </c>
      <c r="I24" s="16"/>
      <c r="J24" s="21" t="s">
        <v>97</v>
      </c>
      <c r="K24" s="34">
        <v>56</v>
      </c>
      <c r="L24" s="36">
        <f t="shared" si="0"/>
        <v>5.399999999999999</v>
      </c>
      <c r="M24" s="4"/>
      <c r="N24" s="4"/>
    </row>
    <row r="25" spans="1:14" ht="45">
      <c r="A25" s="15"/>
      <c r="B25" s="2"/>
      <c r="C25" s="31" t="s">
        <v>24</v>
      </c>
      <c r="D25" s="1"/>
      <c r="E25" s="37">
        <v>162.7</v>
      </c>
      <c r="F25" s="21" t="s">
        <v>31</v>
      </c>
      <c r="G25" s="34">
        <v>162.7</v>
      </c>
      <c r="H25" s="35">
        <v>19.2</v>
      </c>
      <c r="I25" s="16"/>
      <c r="J25" s="21" t="s">
        <v>98</v>
      </c>
      <c r="K25" s="34">
        <v>19.2</v>
      </c>
      <c r="L25" s="36">
        <f>E25-H25</f>
        <v>143.5</v>
      </c>
      <c r="M25" s="4"/>
      <c r="N25" s="4"/>
    </row>
    <row r="26" spans="1:14" ht="81" customHeight="1">
      <c r="A26" s="15"/>
      <c r="B26" s="2"/>
      <c r="C26" s="33" t="s">
        <v>38</v>
      </c>
      <c r="D26" s="1"/>
      <c r="E26" s="37">
        <v>224.1</v>
      </c>
      <c r="F26" s="21" t="s">
        <v>32</v>
      </c>
      <c r="G26" s="34">
        <v>224.1</v>
      </c>
      <c r="H26" s="35">
        <v>54</v>
      </c>
      <c r="I26" s="16"/>
      <c r="J26" s="28" t="s">
        <v>99</v>
      </c>
      <c r="K26" s="34">
        <v>54</v>
      </c>
      <c r="L26" s="36">
        <f t="shared" si="0"/>
        <v>170.1</v>
      </c>
      <c r="M26" s="4"/>
      <c r="N26" s="4"/>
    </row>
    <row r="27" spans="1:14" ht="38.25">
      <c r="A27" s="15"/>
      <c r="B27" s="2"/>
      <c r="C27" s="31" t="s">
        <v>24</v>
      </c>
      <c r="D27" s="1"/>
      <c r="E27" s="37">
        <v>11.9</v>
      </c>
      <c r="F27" s="21" t="s">
        <v>33</v>
      </c>
      <c r="G27" s="34">
        <v>11.9</v>
      </c>
      <c r="H27" s="35">
        <v>0</v>
      </c>
      <c r="I27" s="16"/>
      <c r="J27" s="20" t="s">
        <v>51</v>
      </c>
      <c r="K27" s="34">
        <v>0</v>
      </c>
      <c r="L27" s="36">
        <f t="shared" si="0"/>
        <v>11.9</v>
      </c>
      <c r="M27" s="4"/>
      <c r="N27" s="4"/>
    </row>
    <row r="28" spans="1:14" ht="33.75" customHeight="1">
      <c r="A28" s="15"/>
      <c r="B28" s="2"/>
      <c r="C28" s="31" t="s">
        <v>34</v>
      </c>
      <c r="D28" s="1"/>
      <c r="E28" s="37">
        <v>4.6</v>
      </c>
      <c r="F28" s="21" t="s">
        <v>35</v>
      </c>
      <c r="G28" s="34">
        <v>4.6</v>
      </c>
      <c r="H28" s="35">
        <v>4.6</v>
      </c>
      <c r="I28" s="16"/>
      <c r="J28" s="28" t="s">
        <v>35</v>
      </c>
      <c r="K28" s="34">
        <v>4.6</v>
      </c>
      <c r="L28" s="36">
        <f t="shared" si="0"/>
        <v>0</v>
      </c>
      <c r="M28" s="4"/>
      <c r="N28" s="4"/>
    </row>
    <row r="29" spans="1:14" ht="28.5" customHeight="1">
      <c r="A29" s="15"/>
      <c r="B29" s="2"/>
      <c r="C29" s="31" t="s">
        <v>16</v>
      </c>
      <c r="D29" s="1"/>
      <c r="E29" s="16">
        <v>162</v>
      </c>
      <c r="F29" s="21" t="s">
        <v>50</v>
      </c>
      <c r="G29" s="34">
        <v>162</v>
      </c>
      <c r="H29" s="35">
        <v>162</v>
      </c>
      <c r="I29" s="16"/>
      <c r="J29" s="21" t="s">
        <v>50</v>
      </c>
      <c r="K29" s="34">
        <v>162</v>
      </c>
      <c r="L29" s="36">
        <f t="shared" si="0"/>
        <v>0</v>
      </c>
      <c r="M29" s="4"/>
      <c r="N29" s="4"/>
    </row>
    <row r="30" spans="1:14" ht="55.5" customHeight="1">
      <c r="A30" s="15"/>
      <c r="B30" s="2"/>
      <c r="C30" s="33" t="s">
        <v>38</v>
      </c>
      <c r="D30" s="1"/>
      <c r="E30" s="16">
        <v>4714.9</v>
      </c>
      <c r="F30" s="21" t="s">
        <v>108</v>
      </c>
      <c r="G30" s="34">
        <v>4714.9</v>
      </c>
      <c r="H30" s="35">
        <v>155.8</v>
      </c>
      <c r="I30" s="16"/>
      <c r="J30" s="28" t="s">
        <v>107</v>
      </c>
      <c r="K30" s="34">
        <v>155.8</v>
      </c>
      <c r="L30" s="36">
        <f t="shared" si="0"/>
        <v>4559.099999999999</v>
      </c>
      <c r="M30" s="4"/>
      <c r="N30" s="4"/>
    </row>
    <row r="31" spans="1:14" ht="51" customHeight="1">
      <c r="A31" s="15"/>
      <c r="B31" s="2"/>
      <c r="C31" s="33" t="s">
        <v>37</v>
      </c>
      <c r="D31" s="1"/>
      <c r="E31" s="16">
        <v>37.6</v>
      </c>
      <c r="F31" s="21" t="s">
        <v>36</v>
      </c>
      <c r="G31" s="34">
        <v>37.6</v>
      </c>
      <c r="H31" s="35">
        <v>37.6</v>
      </c>
      <c r="I31" s="16"/>
      <c r="J31" s="21" t="s">
        <v>36</v>
      </c>
      <c r="K31" s="34">
        <v>37.6</v>
      </c>
      <c r="L31" s="36">
        <f t="shared" si="0"/>
        <v>0</v>
      </c>
      <c r="M31" s="4"/>
      <c r="N31" s="4"/>
    </row>
    <row r="32" spans="1:14" ht="25.5" customHeight="1">
      <c r="A32" s="2"/>
      <c r="B32" s="2"/>
      <c r="C32" s="31" t="s">
        <v>59</v>
      </c>
      <c r="D32" s="1">
        <v>602.9</v>
      </c>
      <c r="E32" s="16"/>
      <c r="F32" s="21"/>
      <c r="G32" s="34">
        <v>602.9</v>
      </c>
      <c r="H32" s="35"/>
      <c r="I32" s="16">
        <v>0</v>
      </c>
      <c r="J32" s="21"/>
      <c r="K32" s="34">
        <v>0</v>
      </c>
      <c r="L32" s="36">
        <f>D32-I32</f>
        <v>602.9</v>
      </c>
      <c r="M32" s="4"/>
      <c r="N32" s="4"/>
    </row>
    <row r="33" spans="1:14" ht="81" customHeight="1">
      <c r="A33" s="2"/>
      <c r="B33" s="2"/>
      <c r="C33" s="31" t="s">
        <v>60</v>
      </c>
      <c r="D33" s="1"/>
      <c r="E33" s="16">
        <v>184.9</v>
      </c>
      <c r="F33" s="21" t="s">
        <v>92</v>
      </c>
      <c r="G33" s="34">
        <v>184.9</v>
      </c>
      <c r="H33" s="35">
        <v>33.7</v>
      </c>
      <c r="I33" s="16"/>
      <c r="J33" s="21" t="s">
        <v>100</v>
      </c>
      <c r="K33" s="34">
        <v>33.7</v>
      </c>
      <c r="L33" s="36">
        <f>G33-H33</f>
        <v>151.2</v>
      </c>
      <c r="M33" s="4"/>
      <c r="N33" s="4"/>
    </row>
    <row r="34" spans="1:14" ht="72" customHeight="1">
      <c r="A34" s="2"/>
      <c r="B34" s="2"/>
      <c r="C34" s="31" t="s">
        <v>61</v>
      </c>
      <c r="D34" s="1"/>
      <c r="E34" s="16">
        <v>47.8</v>
      </c>
      <c r="F34" s="23" t="s">
        <v>103</v>
      </c>
      <c r="G34" s="34">
        <v>47.8</v>
      </c>
      <c r="H34" s="35">
        <v>21.2</v>
      </c>
      <c r="I34" s="16"/>
      <c r="J34" s="21" t="s">
        <v>104</v>
      </c>
      <c r="K34" s="34">
        <v>21.2</v>
      </c>
      <c r="L34" s="36">
        <v>26.6</v>
      </c>
      <c r="M34" s="4"/>
      <c r="N34" s="4"/>
    </row>
    <row r="35" spans="1:14" ht="42.75" customHeight="1">
      <c r="A35" s="2"/>
      <c r="B35" s="2"/>
      <c r="C35" s="31" t="s">
        <v>58</v>
      </c>
      <c r="D35" s="1">
        <v>1126.4</v>
      </c>
      <c r="E35" s="16"/>
      <c r="F35" s="23"/>
      <c r="G35" s="34">
        <v>1126</v>
      </c>
      <c r="H35" s="35"/>
      <c r="I35" s="16">
        <v>0</v>
      </c>
      <c r="J35" s="21" t="s">
        <v>102</v>
      </c>
      <c r="K35" s="34">
        <v>0</v>
      </c>
      <c r="L35" s="36">
        <f>G35-I35</f>
        <v>1126</v>
      </c>
      <c r="M35" s="4"/>
      <c r="N35" s="4"/>
    </row>
    <row r="36" spans="1:14" ht="28.5" customHeight="1">
      <c r="A36" s="2"/>
      <c r="B36" s="7"/>
      <c r="C36" s="31" t="s">
        <v>78</v>
      </c>
      <c r="D36" s="22"/>
      <c r="E36" s="46">
        <v>11.1</v>
      </c>
      <c r="F36" s="23" t="s">
        <v>103</v>
      </c>
      <c r="G36" s="34">
        <v>11.1</v>
      </c>
      <c r="H36" s="34">
        <v>11.1</v>
      </c>
      <c r="I36" s="34"/>
      <c r="J36" s="34" t="s">
        <v>103</v>
      </c>
      <c r="K36" s="34">
        <v>11.1</v>
      </c>
      <c r="L36" s="34">
        <v>0</v>
      </c>
      <c r="M36" s="4"/>
      <c r="N36" s="4"/>
    </row>
    <row r="37" spans="1:14" ht="28.5" customHeight="1">
      <c r="A37" s="2"/>
      <c r="B37" s="2"/>
      <c r="C37" s="31" t="s">
        <v>63</v>
      </c>
      <c r="D37" s="22"/>
      <c r="E37" s="46">
        <v>4.3</v>
      </c>
      <c r="F37" s="23" t="s">
        <v>64</v>
      </c>
      <c r="G37" s="34">
        <v>4.3</v>
      </c>
      <c r="H37" s="34">
        <v>4.3</v>
      </c>
      <c r="I37" s="34"/>
      <c r="J37" s="30" t="s">
        <v>64</v>
      </c>
      <c r="K37" s="34">
        <f>H37</f>
        <v>4.3</v>
      </c>
      <c r="L37" s="34">
        <f>G37-H37</f>
        <v>0</v>
      </c>
      <c r="M37" s="4"/>
      <c r="N37" s="4"/>
    </row>
    <row r="38" spans="1:14" ht="28.5" customHeight="1">
      <c r="A38" s="2"/>
      <c r="B38" s="2"/>
      <c r="C38" s="31" t="s">
        <v>16</v>
      </c>
      <c r="D38" s="22"/>
      <c r="E38" s="46">
        <v>69.1</v>
      </c>
      <c r="F38" s="25" t="s">
        <v>65</v>
      </c>
      <c r="G38" s="34">
        <v>69.1</v>
      </c>
      <c r="H38" s="34">
        <v>69.1</v>
      </c>
      <c r="I38" s="34"/>
      <c r="J38" s="28" t="s">
        <v>65</v>
      </c>
      <c r="K38" s="34">
        <v>69.1</v>
      </c>
      <c r="L38" s="34">
        <f>G38-H38</f>
        <v>0</v>
      </c>
      <c r="M38" s="4"/>
      <c r="N38" s="4"/>
    </row>
    <row r="39" spans="1:14" ht="28.5" customHeight="1">
      <c r="A39" s="2"/>
      <c r="B39" s="2"/>
      <c r="C39" s="31" t="s">
        <v>16</v>
      </c>
      <c r="D39" s="22"/>
      <c r="E39" s="46">
        <v>607.4</v>
      </c>
      <c r="F39" s="23" t="s">
        <v>68</v>
      </c>
      <c r="G39" s="34">
        <v>607.4</v>
      </c>
      <c r="H39" s="34">
        <v>607.4</v>
      </c>
      <c r="I39" s="34"/>
      <c r="J39" s="28" t="s">
        <v>105</v>
      </c>
      <c r="K39" s="34">
        <v>607.4</v>
      </c>
      <c r="L39" s="34">
        <f>G39-H39</f>
        <v>0</v>
      </c>
      <c r="M39" s="4"/>
      <c r="N39" s="4"/>
    </row>
    <row r="40" spans="1:14" ht="36" customHeight="1">
      <c r="A40" s="2"/>
      <c r="B40" s="2"/>
      <c r="C40" s="31" t="s">
        <v>69</v>
      </c>
      <c r="D40" s="22"/>
      <c r="E40" s="46">
        <v>0.4</v>
      </c>
      <c r="F40" s="25" t="s">
        <v>70</v>
      </c>
      <c r="G40" s="34">
        <v>0.4</v>
      </c>
      <c r="H40" s="34">
        <v>0.4</v>
      </c>
      <c r="I40" s="34"/>
      <c r="J40" s="21" t="s">
        <v>70</v>
      </c>
      <c r="K40" s="34">
        <v>0.4</v>
      </c>
      <c r="L40" s="34">
        <f>E40-H40</f>
        <v>0</v>
      </c>
      <c r="M40" s="4"/>
      <c r="N40" s="4"/>
    </row>
    <row r="41" spans="1:14" ht="28.5" customHeight="1">
      <c r="A41" s="2"/>
      <c r="B41" s="2"/>
      <c r="C41" s="31" t="s">
        <v>71</v>
      </c>
      <c r="D41" s="22"/>
      <c r="E41" s="46">
        <v>1.1</v>
      </c>
      <c r="F41" s="25" t="s">
        <v>72</v>
      </c>
      <c r="G41" s="34">
        <v>1.1</v>
      </c>
      <c r="H41" s="34">
        <v>0.2</v>
      </c>
      <c r="I41" s="34"/>
      <c r="J41" s="34" t="s">
        <v>87</v>
      </c>
      <c r="K41" s="34">
        <v>0.2</v>
      </c>
      <c r="L41" s="34">
        <f>G41-H41</f>
        <v>0.9000000000000001</v>
      </c>
      <c r="M41" s="4"/>
      <c r="N41" s="4"/>
    </row>
    <row r="42" spans="1:14" ht="71.25" customHeight="1">
      <c r="A42" s="2"/>
      <c r="B42" s="2"/>
      <c r="C42" s="31" t="s">
        <v>24</v>
      </c>
      <c r="D42" s="22"/>
      <c r="E42" s="46">
        <v>22.6</v>
      </c>
      <c r="F42" s="25" t="s">
        <v>73</v>
      </c>
      <c r="G42" s="34">
        <v>22.6</v>
      </c>
      <c r="H42" s="34">
        <v>0</v>
      </c>
      <c r="I42" s="34"/>
      <c r="J42" s="29" t="s">
        <v>90</v>
      </c>
      <c r="K42" s="34">
        <v>0</v>
      </c>
      <c r="L42" s="34">
        <f>G42-H42</f>
        <v>22.6</v>
      </c>
      <c r="M42" s="4"/>
      <c r="N42" s="4"/>
    </row>
    <row r="43" spans="1:14" ht="45.75" customHeight="1">
      <c r="A43" s="2"/>
      <c r="B43" s="2"/>
      <c r="C43" s="31" t="s">
        <v>24</v>
      </c>
      <c r="D43" s="22"/>
      <c r="E43" s="46">
        <v>2.3</v>
      </c>
      <c r="F43" s="25" t="s">
        <v>74</v>
      </c>
      <c r="G43" s="34">
        <v>2.3</v>
      </c>
      <c r="H43" s="34">
        <v>1.3</v>
      </c>
      <c r="I43" s="34"/>
      <c r="J43" s="28" t="s">
        <v>89</v>
      </c>
      <c r="K43" s="34">
        <v>1.3</v>
      </c>
      <c r="L43" s="34">
        <f>G43-H43</f>
        <v>0.9999999999999998</v>
      </c>
      <c r="M43" s="4"/>
      <c r="N43" s="4"/>
    </row>
    <row r="44" spans="1:14" ht="48" customHeight="1">
      <c r="A44" s="2"/>
      <c r="B44" s="2"/>
      <c r="C44" s="31" t="s">
        <v>24</v>
      </c>
      <c r="D44" s="22"/>
      <c r="E44" s="46">
        <v>2</v>
      </c>
      <c r="F44" s="25" t="s">
        <v>75</v>
      </c>
      <c r="G44" s="34">
        <v>2</v>
      </c>
      <c r="H44" s="34">
        <v>1.3</v>
      </c>
      <c r="I44" s="34"/>
      <c r="J44" s="28" t="s">
        <v>91</v>
      </c>
      <c r="K44" s="34">
        <v>1.3</v>
      </c>
      <c r="L44" s="34">
        <f>G44-H44</f>
        <v>0.7</v>
      </c>
      <c r="M44" s="4"/>
      <c r="N44" s="4"/>
    </row>
    <row r="45" spans="1:14" ht="48" customHeight="1">
      <c r="A45" s="2"/>
      <c r="B45" s="2"/>
      <c r="C45" s="31" t="s">
        <v>76</v>
      </c>
      <c r="D45" s="22"/>
      <c r="E45" s="46">
        <v>121.5</v>
      </c>
      <c r="F45" s="25" t="s">
        <v>77</v>
      </c>
      <c r="G45" s="34">
        <v>121.5</v>
      </c>
      <c r="H45" s="34">
        <v>2.3</v>
      </c>
      <c r="I45" s="34"/>
      <c r="J45" s="30" t="s">
        <v>88</v>
      </c>
      <c r="K45" s="34">
        <v>2.3</v>
      </c>
      <c r="L45" s="34">
        <f>G45-H45</f>
        <v>119.2</v>
      </c>
      <c r="M45" s="4"/>
      <c r="N45" s="4"/>
    </row>
    <row r="46" spans="1:14" ht="48" customHeight="1">
      <c r="A46" s="2"/>
      <c r="B46" s="2"/>
      <c r="C46" s="31" t="s">
        <v>78</v>
      </c>
      <c r="D46" s="22"/>
      <c r="E46" s="46">
        <v>4.5</v>
      </c>
      <c r="F46" s="25" t="s">
        <v>103</v>
      </c>
      <c r="G46" s="34">
        <v>4.5</v>
      </c>
      <c r="H46" s="34">
        <v>4.5</v>
      </c>
      <c r="I46" s="34"/>
      <c r="J46" s="34" t="s">
        <v>103</v>
      </c>
      <c r="K46" s="34">
        <v>4.5</v>
      </c>
      <c r="L46" s="34">
        <v>0</v>
      </c>
      <c r="M46" s="4"/>
      <c r="N46" s="4"/>
    </row>
    <row r="47" spans="1:14" ht="48" customHeight="1">
      <c r="A47" s="2"/>
      <c r="B47" s="2"/>
      <c r="C47" s="31" t="s">
        <v>79</v>
      </c>
      <c r="D47" s="22"/>
      <c r="E47" s="46">
        <v>16.6</v>
      </c>
      <c r="F47" s="25" t="s">
        <v>103</v>
      </c>
      <c r="G47" s="34">
        <v>16.6</v>
      </c>
      <c r="H47" s="34">
        <v>12.6</v>
      </c>
      <c r="I47" s="34"/>
      <c r="J47" s="34" t="s">
        <v>103</v>
      </c>
      <c r="K47" s="34">
        <v>12.6</v>
      </c>
      <c r="L47" s="34">
        <f>G47-H47</f>
        <v>4.000000000000002</v>
      </c>
      <c r="M47" s="4"/>
      <c r="N47" s="4"/>
    </row>
    <row r="48" spans="1:14" ht="52.5" customHeight="1">
      <c r="A48" s="2"/>
      <c r="B48" s="2"/>
      <c r="C48" s="31" t="s">
        <v>80</v>
      </c>
      <c r="D48" s="22"/>
      <c r="E48" s="46">
        <v>30</v>
      </c>
      <c r="F48" s="25" t="s">
        <v>81</v>
      </c>
      <c r="G48" s="34">
        <v>30</v>
      </c>
      <c r="H48" s="34">
        <v>30</v>
      </c>
      <c r="I48" s="34"/>
      <c r="J48" s="28" t="s">
        <v>81</v>
      </c>
      <c r="K48" s="34">
        <v>30</v>
      </c>
      <c r="L48" s="34">
        <f>G48-H48</f>
        <v>0</v>
      </c>
      <c r="M48" s="4"/>
      <c r="N48" s="4"/>
    </row>
    <row r="49" spans="1:14" ht="48" customHeight="1">
      <c r="A49" s="2"/>
      <c r="B49" s="2"/>
      <c r="C49" s="31" t="s">
        <v>82</v>
      </c>
      <c r="D49" s="22"/>
      <c r="E49" s="46">
        <v>670.4</v>
      </c>
      <c r="F49" s="25" t="s">
        <v>83</v>
      </c>
      <c r="G49" s="34">
        <v>670.4</v>
      </c>
      <c r="H49" s="34">
        <v>670.4</v>
      </c>
      <c r="I49" s="34"/>
      <c r="J49" s="28" t="s">
        <v>106</v>
      </c>
      <c r="K49" s="34">
        <v>670.4</v>
      </c>
      <c r="L49" s="34">
        <f>G49-H49</f>
        <v>0</v>
      </c>
      <c r="M49" s="4"/>
      <c r="N49" s="4"/>
    </row>
    <row r="50" spans="1:14" ht="48" customHeight="1">
      <c r="A50" s="2"/>
      <c r="B50" s="2"/>
      <c r="C50" s="31" t="s">
        <v>78</v>
      </c>
      <c r="D50" s="22"/>
      <c r="E50" s="46">
        <v>6.3</v>
      </c>
      <c r="F50" s="25" t="s">
        <v>103</v>
      </c>
      <c r="G50" s="34">
        <v>6.3</v>
      </c>
      <c r="H50" s="34">
        <v>0</v>
      </c>
      <c r="I50" s="34"/>
      <c r="J50" s="29" t="s">
        <v>90</v>
      </c>
      <c r="K50" s="34">
        <v>0</v>
      </c>
      <c r="L50" s="34">
        <f>G50-H50</f>
        <v>6.3</v>
      </c>
      <c r="M50" s="4"/>
      <c r="N50" s="4"/>
    </row>
    <row r="51" spans="1:14" ht="48" customHeight="1">
      <c r="A51" s="2"/>
      <c r="B51" s="2"/>
      <c r="C51" s="31" t="s">
        <v>82</v>
      </c>
      <c r="D51" s="22"/>
      <c r="E51" s="46">
        <v>42.1</v>
      </c>
      <c r="F51" s="25" t="s">
        <v>84</v>
      </c>
      <c r="G51" s="34">
        <v>42.1</v>
      </c>
      <c r="H51" s="34">
        <v>42.1</v>
      </c>
      <c r="I51" s="34"/>
      <c r="J51" s="28" t="s">
        <v>84</v>
      </c>
      <c r="K51" s="34">
        <v>42.1</v>
      </c>
      <c r="L51" s="34">
        <f>G51-H51</f>
        <v>0</v>
      </c>
      <c r="M51" s="4"/>
      <c r="N51" s="4"/>
    </row>
    <row r="52" spans="1:14" ht="48" customHeight="1">
      <c r="A52" s="2"/>
      <c r="B52" s="2"/>
      <c r="C52" s="31" t="s">
        <v>17</v>
      </c>
      <c r="D52" s="22"/>
      <c r="E52" s="46">
        <v>27.99</v>
      </c>
      <c r="F52" s="25" t="s">
        <v>85</v>
      </c>
      <c r="G52" s="34">
        <v>27.99</v>
      </c>
      <c r="H52" s="34">
        <v>27.99</v>
      </c>
      <c r="I52" s="34"/>
      <c r="J52" s="34" t="s">
        <v>85</v>
      </c>
      <c r="K52" s="34">
        <v>27.99</v>
      </c>
      <c r="L52" s="34">
        <v>0</v>
      </c>
      <c r="M52" s="4"/>
      <c r="N52" s="4"/>
    </row>
    <row r="53" spans="1:14" ht="91.5" customHeight="1">
      <c r="A53" s="2"/>
      <c r="B53" s="2"/>
      <c r="C53" s="31" t="s">
        <v>17</v>
      </c>
      <c r="D53" s="22"/>
      <c r="E53" s="46">
        <v>35.1</v>
      </c>
      <c r="F53" s="21" t="s">
        <v>109</v>
      </c>
      <c r="G53" s="34">
        <v>35.1</v>
      </c>
      <c r="H53" s="34">
        <v>35.1</v>
      </c>
      <c r="I53" s="34"/>
      <c r="J53" s="28" t="s">
        <v>86</v>
      </c>
      <c r="K53" s="34">
        <v>35.1</v>
      </c>
      <c r="L53" s="34">
        <v>0</v>
      </c>
      <c r="M53" s="4"/>
      <c r="N53" s="4"/>
    </row>
    <row r="54" spans="1:14" ht="22.5" customHeight="1">
      <c r="A54" s="24" t="s">
        <v>13</v>
      </c>
      <c r="B54" s="24"/>
      <c r="C54" s="24"/>
      <c r="D54" s="24">
        <f>SUM(D32:D53)</f>
        <v>1729.3000000000002</v>
      </c>
      <c r="E54" s="24">
        <f>SUM(E11:E53)</f>
        <v>7985.090000000002</v>
      </c>
      <c r="F54" s="24"/>
      <c r="G54" s="24">
        <f>SUM(G11:G53)</f>
        <v>9713.99</v>
      </c>
      <c r="H54" s="24">
        <f>SUM(H10:H53)</f>
        <v>2757.6899999999996</v>
      </c>
      <c r="I54" s="24">
        <f>SUM(I10:I53)</f>
        <v>0</v>
      </c>
      <c r="J54" s="24"/>
      <c r="K54" s="24">
        <f>SUM(K10:K53)</f>
        <v>2757.6899999999996</v>
      </c>
      <c r="L54" s="24">
        <f>SUM(L10:L53)</f>
        <v>6956.299999999999</v>
      </c>
      <c r="M54" s="4"/>
      <c r="N54" s="4"/>
    </row>
    <row r="55" ht="6" customHeight="1"/>
    <row r="56" spans="2:7" ht="11.25" customHeight="1">
      <c r="B56" s="26"/>
      <c r="C56" s="26" t="s">
        <v>66</v>
      </c>
      <c r="D56" s="26"/>
      <c r="E56" s="26"/>
      <c r="F56" s="26"/>
      <c r="G56" s="26"/>
    </row>
    <row r="57" spans="2:7" ht="16.5" customHeight="1">
      <c r="B57" s="26"/>
      <c r="C57" s="27" t="s">
        <v>101</v>
      </c>
      <c r="D57" s="26"/>
      <c r="E57" s="26"/>
      <c r="F57" s="26"/>
      <c r="G57" s="26"/>
    </row>
    <row r="58" ht="5.25" customHeight="1" hidden="1">
      <c r="F58" s="4"/>
    </row>
    <row r="59" ht="12.75">
      <c r="C59" s="11" t="s">
        <v>67</v>
      </c>
    </row>
    <row r="60" ht="12.75">
      <c r="C60" s="12">
        <v>525998</v>
      </c>
    </row>
    <row r="67" ht="12" customHeight="1"/>
  </sheetData>
  <sheetProtection/>
  <mergeCells count="12">
    <mergeCell ref="J1:N1"/>
    <mergeCell ref="I2:N2"/>
    <mergeCell ref="I3:N3"/>
    <mergeCell ref="F4:H4"/>
    <mergeCell ref="L8:L9"/>
    <mergeCell ref="C5:M5"/>
    <mergeCell ref="A8:A9"/>
    <mergeCell ref="C8:C9"/>
    <mergeCell ref="D8:F8"/>
    <mergeCell ref="G8:G9"/>
    <mergeCell ref="C6:M6"/>
    <mergeCell ref="H8:K8"/>
  </mergeCells>
  <printOptions/>
  <pageMargins left="0.25" right="0.25" top="0.75" bottom="0.75" header="0.3" footer="0.3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Андрій</cp:lastModifiedBy>
  <cp:lastPrinted>2021-01-14T10:34:58Z</cp:lastPrinted>
  <dcterms:created xsi:type="dcterms:W3CDTF">1996-10-08T23:32:33Z</dcterms:created>
  <dcterms:modified xsi:type="dcterms:W3CDTF">2021-01-14T21:10:22Z</dcterms:modified>
  <cp:category/>
  <cp:version/>
  <cp:contentType/>
  <cp:contentStatus/>
</cp:coreProperties>
</file>