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_FilterDatabase" localSheetId="0" hidden="1">Лист3!$C$11:$L$139</definedName>
  </definedNames>
  <calcPr calcId="124519"/>
</workbook>
</file>

<file path=xl/calcChain.xml><?xml version="1.0" encoding="utf-8"?>
<calcChain xmlns="http://schemas.openxmlformats.org/spreadsheetml/2006/main">
  <c r="K99" i="3"/>
  <c r="L80"/>
  <c r="K100"/>
  <c r="G100"/>
  <c r="G99"/>
  <c r="G98"/>
  <c r="L98" s="1"/>
  <c r="G97"/>
  <c r="G108"/>
  <c r="G95"/>
  <c r="G96"/>
  <c r="G101"/>
  <c r="G102"/>
  <c r="G103"/>
  <c r="G104"/>
  <c r="G105"/>
  <c r="G106"/>
  <c r="G107"/>
  <c r="G109"/>
  <c r="G110"/>
  <c r="L110" s="1"/>
  <c r="G111"/>
  <c r="G112"/>
  <c r="G113"/>
  <c r="G114"/>
  <c r="G115"/>
  <c r="G116"/>
  <c r="L116" s="1"/>
  <c r="G117"/>
  <c r="G118"/>
  <c r="G119"/>
  <c r="G120"/>
  <c r="L120" s="1"/>
  <c r="G121"/>
  <c r="G122"/>
  <c r="G123"/>
  <c r="G124"/>
  <c r="L124" s="1"/>
  <c r="G125"/>
  <c r="G126"/>
  <c r="G127"/>
  <c r="G128"/>
  <c r="G129"/>
  <c r="G130"/>
  <c r="G131"/>
  <c r="G132"/>
  <c r="G133"/>
  <c r="G134"/>
  <c r="G135"/>
  <c r="G136"/>
  <c r="G137"/>
  <c r="G94"/>
  <c r="K136"/>
  <c r="H138"/>
  <c r="E138"/>
  <c r="D138"/>
  <c r="K130"/>
  <c r="K95"/>
  <c r="L95" s="1"/>
  <c r="K96"/>
  <c r="L101"/>
  <c r="K102"/>
  <c r="K103"/>
  <c r="L103" s="1"/>
  <c r="K104"/>
  <c r="K105"/>
  <c r="L105" s="1"/>
  <c r="K106"/>
  <c r="K107"/>
  <c r="L107" s="1"/>
  <c r="K108"/>
  <c r="K109"/>
  <c r="L109" s="1"/>
  <c r="K110"/>
  <c r="K111"/>
  <c r="L111" s="1"/>
  <c r="K112"/>
  <c r="K113"/>
  <c r="L113" s="1"/>
  <c r="K114"/>
  <c r="K115"/>
  <c r="K116"/>
  <c r="K117"/>
  <c r="L117" s="1"/>
  <c r="K118"/>
  <c r="K119"/>
  <c r="L119" s="1"/>
  <c r="K120"/>
  <c r="K121"/>
  <c r="L121" s="1"/>
  <c r="K122"/>
  <c r="K123"/>
  <c r="L123" s="1"/>
  <c r="K124"/>
  <c r="K125"/>
  <c r="L125" s="1"/>
  <c r="K126"/>
  <c r="K128"/>
  <c r="K129"/>
  <c r="K131"/>
  <c r="K132"/>
  <c r="K133"/>
  <c r="K134"/>
  <c r="K135"/>
  <c r="K137"/>
  <c r="K94"/>
  <c r="K1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1"/>
  <c r="L82"/>
  <c r="L83"/>
  <c r="L84"/>
  <c r="L85"/>
  <c r="L86"/>
  <c r="L87"/>
  <c r="L88"/>
  <c r="L89"/>
  <c r="L90"/>
  <c r="L91"/>
  <c r="L96"/>
  <c r="L106"/>
  <c r="L112"/>
  <c r="L118"/>
  <c r="L122"/>
  <c r="L127"/>
  <c r="L129"/>
  <c r="K92"/>
  <c r="I92"/>
  <c r="H92"/>
  <c r="G92"/>
  <c r="E92"/>
  <c r="D92"/>
  <c r="D61"/>
  <c r="K30"/>
  <c r="L30" s="1"/>
  <c r="G60"/>
  <c r="L60" s="1"/>
  <c r="L126" l="1"/>
  <c r="L114"/>
  <c r="L100"/>
  <c r="L99"/>
  <c r="L97"/>
  <c r="L115"/>
  <c r="L104"/>
  <c r="L102"/>
  <c r="L108"/>
  <c r="L135"/>
  <c r="L136"/>
  <c r="L137"/>
  <c r="L128"/>
  <c r="D93"/>
  <c r="L134"/>
  <c r="L132"/>
  <c r="L94"/>
  <c r="L133"/>
  <c r="L131"/>
  <c r="L130"/>
  <c r="L92"/>
  <c r="D139"/>
  <c r="G138"/>
  <c r="K138"/>
  <c r="L10"/>
  <c r="G59"/>
  <c r="L59" s="1"/>
  <c r="G31"/>
  <c r="L31" s="1"/>
  <c r="I61"/>
  <c r="I93" s="1"/>
  <c r="H61"/>
  <c r="H93" s="1"/>
  <c r="H139" s="1"/>
  <c r="K139" s="1"/>
  <c r="E61"/>
  <c r="E93" s="1"/>
  <c r="E139" s="1"/>
  <c r="G139" s="1"/>
  <c r="K58"/>
  <c r="K56"/>
  <c r="K55"/>
  <c r="K54"/>
  <c r="K52"/>
  <c r="K49"/>
  <c r="K48"/>
  <c r="L48" s="1"/>
  <c r="K47"/>
  <c r="K46"/>
  <c r="K43"/>
  <c r="K29"/>
  <c r="G29"/>
  <c r="K28"/>
  <c r="G28"/>
  <c r="K27"/>
  <c r="G27"/>
  <c r="K26"/>
  <c r="G26"/>
  <c r="K25"/>
  <c r="G25"/>
  <c r="K24"/>
  <c r="G24"/>
  <c r="K23"/>
  <c r="G23"/>
  <c r="K22"/>
  <c r="G22"/>
  <c r="K21"/>
  <c r="G21"/>
  <c r="K20"/>
  <c r="G20"/>
  <c r="G19"/>
  <c r="K18"/>
  <c r="K57"/>
  <c r="G47"/>
  <c r="L47" s="1"/>
  <c r="G49"/>
  <c r="G50"/>
  <c r="G51"/>
  <c r="G52"/>
  <c r="G53"/>
  <c r="G54"/>
  <c r="G55"/>
  <c r="G56"/>
  <c r="G57"/>
  <c r="L57" s="1"/>
  <c r="G58"/>
  <c r="G46"/>
  <c r="K44"/>
  <c r="K37"/>
  <c r="K17"/>
  <c r="K15"/>
  <c r="K14"/>
  <c r="K13"/>
  <c r="K12"/>
  <c r="G43"/>
  <c r="G18"/>
  <c r="G32"/>
  <c r="L32" s="1"/>
  <c r="G33"/>
  <c r="L33" s="1"/>
  <c r="G34"/>
  <c r="L34" s="1"/>
  <c r="G35"/>
  <c r="L35" s="1"/>
  <c r="G36"/>
  <c r="L36" s="1"/>
  <c r="G37"/>
  <c r="G38"/>
  <c r="L38" s="1"/>
  <c r="G39"/>
  <c r="L39" s="1"/>
  <c r="G40"/>
  <c r="L40" s="1"/>
  <c r="G41"/>
  <c r="L41" s="1"/>
  <c r="G42"/>
  <c r="G44"/>
  <c r="G17"/>
  <c r="G13"/>
  <c r="G14"/>
  <c r="G15"/>
  <c r="G11"/>
  <c r="L11" s="1"/>
  <c r="L37" l="1"/>
  <c r="L58"/>
  <c r="L43"/>
  <c r="L55"/>
  <c r="L53"/>
  <c r="L51"/>
  <c r="L49"/>
  <c r="L22"/>
  <c r="L24"/>
  <c r="L26"/>
  <c r="L13"/>
  <c r="L44"/>
  <c r="L56"/>
  <c r="L54"/>
  <c r="L52"/>
  <c r="L50"/>
  <c r="L19"/>
  <c r="L20"/>
  <c r="L21"/>
  <c r="L139"/>
  <c r="L42"/>
  <c r="L46"/>
  <c r="L23"/>
  <c r="L25"/>
  <c r="L27"/>
  <c r="L28"/>
  <c r="L29"/>
  <c r="L138"/>
  <c r="L18"/>
  <c r="G61"/>
  <c r="K61"/>
  <c r="K93" s="1"/>
  <c r="L14"/>
  <c r="K45"/>
  <c r="L45" s="1"/>
  <c r="L17"/>
  <c r="L15"/>
  <c r="L12"/>
  <c r="L61" l="1"/>
  <c r="G93"/>
  <c r="L93" s="1"/>
</calcChain>
</file>

<file path=xl/sharedStrings.xml><?xml version="1.0" encoding="utf-8"?>
<sst xmlns="http://schemas.openxmlformats.org/spreadsheetml/2006/main" count="522" uniqueCount="147">
  <si>
    <t xml:space="preserve">Додаток </t>
  </si>
  <si>
    <t>до наказу Міністерства охорони здоровя України</t>
  </si>
  <si>
    <t>25.07.2017    № 848</t>
  </si>
  <si>
    <t xml:space="preserve">    ІНФОРМАЦІЯ</t>
  </si>
  <si>
    <t>Період</t>
  </si>
  <si>
    <t>Найменування юридичної особи   ( або позначення фізичної особи )</t>
  </si>
  <si>
    <t>Благодійні пожертви, що були отримані закладом охорони здоровя від фізичних та юридичних осіб</t>
  </si>
  <si>
    <t>В грошовій формі, тис.грн.</t>
  </si>
  <si>
    <t>Перелік товарів і послуг в натуральній формі</t>
  </si>
  <si>
    <t>Всього отримано благодійних пожертв, тис.грн.</t>
  </si>
  <si>
    <t xml:space="preserve">  про надходження і використання благодійних пожертв від фізичних та юридичних осіб </t>
  </si>
  <si>
    <t>Залишок невикористаних грошових коштів, товарів та послуг на кінець звітного періоду, тис.грн.</t>
  </si>
  <si>
    <t>Використання закладом охорони здоровя благодійних пожертв, отриманих у грошовій та натуральній ( товари і послуги) формі</t>
  </si>
  <si>
    <t>В натуральній формі (товари і послуги), тис. грн.</t>
  </si>
  <si>
    <t xml:space="preserve">сума, тис.грн. </t>
  </si>
  <si>
    <t xml:space="preserve">В натуральній формі (товари і послуги), тис. грн </t>
  </si>
  <si>
    <t>Всього     Сума,        тис.грн.</t>
  </si>
  <si>
    <t>Генеральний директор</t>
  </si>
  <si>
    <t>КНП "ТОЦСК" ТОР</t>
  </si>
  <si>
    <r>
      <t>(</t>
    </r>
    <r>
      <rPr>
        <b/>
        <sz val="9"/>
        <rFont val="Arial"/>
        <family val="2"/>
        <charset val="204"/>
      </rPr>
      <t>Головний лікар</t>
    </r>
    <r>
      <rPr>
        <b/>
        <sz val="12"/>
        <rFont val="Arial"/>
        <family val="2"/>
        <charset val="204"/>
      </rPr>
      <t>)                                                                              Віктор ОВЧАРУК</t>
    </r>
  </si>
  <si>
    <t>залишок минулого року</t>
  </si>
  <si>
    <t>Препарати крові</t>
  </si>
  <si>
    <t>за I квартал</t>
  </si>
  <si>
    <t>КУТОР "База спец.мед. постач"</t>
  </si>
  <si>
    <t>Засоби гігієни</t>
  </si>
  <si>
    <t xml:space="preserve">Фонд Милосердя </t>
  </si>
  <si>
    <t>КНП "ТОМЦСНЗ" ТОР</t>
  </si>
  <si>
    <t>На потреби закладу</t>
  </si>
  <si>
    <t>БФ Християнська медична асоціація України</t>
  </si>
  <si>
    <t>Парафія положення Чесної Ризи Пресвятої Богородиці</t>
  </si>
  <si>
    <t>ФОП Колтун Р.П.</t>
  </si>
  <si>
    <t>Генератор бензиновий 1шт.</t>
  </si>
  <si>
    <t>Генератор бензиновий 1 шт</t>
  </si>
  <si>
    <t>ВГО "Асоціація неонатологів України"</t>
  </si>
  <si>
    <t>Генератори-3шт</t>
  </si>
  <si>
    <t>Маски захисні</t>
  </si>
  <si>
    <t>Вітаміни для вагітних</t>
  </si>
  <si>
    <t>АМБУ</t>
  </si>
  <si>
    <t>Благодійники</t>
  </si>
  <si>
    <t>Окситоцин</t>
  </si>
  <si>
    <t>ТЗОВ"Медичний центр МТК"</t>
  </si>
  <si>
    <t>Відріз марлевий</t>
  </si>
  <si>
    <t>БО "Штаб перемоги"</t>
  </si>
  <si>
    <t>Вироби медичного призначення</t>
  </si>
  <si>
    <t>ПП "Санако"</t>
  </si>
  <si>
    <t>Гуманітарна організація "Willkomen in Nippes"</t>
  </si>
  <si>
    <t>Аміновен</t>
  </si>
  <si>
    <t>Продукти харчування</t>
  </si>
  <si>
    <t>Канавіт</t>
  </si>
  <si>
    <t>Медикаменти</t>
  </si>
  <si>
    <t>Пральна машина</t>
  </si>
  <si>
    <t>Громадська спілка "Дистрикт Ротарі Інтернешнл"</t>
  </si>
  <si>
    <t>Інкубатор для новонароджених</t>
  </si>
  <si>
    <t>БФ"Нова Юкрейн"</t>
  </si>
  <si>
    <t>Реанімаційна система 2шт</t>
  </si>
  <si>
    <t>БФ "Інститут розвитку сім"ї та дитини"</t>
  </si>
  <si>
    <t>УЗД-839,0 ;                                                   Вироби медичного призначення-72,1  ;     М"який інвентар-1,3;                                Медичне обладнання-11,6 ;  Жилетки-10,0</t>
  </si>
  <si>
    <t>Вироби медичного призначення-31,2;  Канцтовари-1,0;                                             Мило туалетне-0,5</t>
  </si>
  <si>
    <t>Терноп.міський територіальний центр соціал.обслуговування населення</t>
  </si>
  <si>
    <t>Фартухи медичні</t>
  </si>
  <si>
    <t>ТПК"Н.З.Техно"</t>
  </si>
  <si>
    <t>Система обігріву пацієнта -3шт</t>
  </si>
  <si>
    <t>Медобладнання-3,2;                       Медикаменти-45,0;                                     Вироби медичного призначення-287,5</t>
  </si>
  <si>
    <t>БО"Добро поруч"</t>
  </si>
  <si>
    <t>Дизельний генератор</t>
  </si>
  <si>
    <t>Дизельний генератор-2шт</t>
  </si>
  <si>
    <t>Рукавички нестерильні</t>
  </si>
  <si>
    <t>Цефуроксим</t>
  </si>
  <si>
    <t xml:space="preserve">Хліб </t>
  </si>
  <si>
    <t>УЗД портативний-79,1 ; Налобний ліхтар-5,0;  Медикаменти-55,9</t>
  </si>
  <si>
    <t>М"який інвентар</t>
  </si>
  <si>
    <t>КНП"Тернопільська міська комун.лікарня швидкої допомоги"</t>
  </si>
  <si>
    <t>Норадреналін</t>
  </si>
  <si>
    <t>БФ"Крила Надії"</t>
  </si>
  <si>
    <t>БФ "Карітас"</t>
  </si>
  <si>
    <t>БО"BE A HERO"</t>
  </si>
  <si>
    <t>УЗД-200,0;  Тримач для пляшок-0,7</t>
  </si>
  <si>
    <t>ПП Чигрик М.Б.</t>
  </si>
  <si>
    <t>Овочі</t>
  </si>
  <si>
    <t>Кисневі балони</t>
  </si>
  <si>
    <t>Підігрівач інфузійних розчинів-2шт</t>
  </si>
  <si>
    <t xml:space="preserve">Всього за I квартал </t>
  </si>
  <si>
    <t>Релігійна орг.єванг.христ.-баптист."Терноп.християнська церква Філадельфія"</t>
  </si>
  <si>
    <t>М"який інвентар-70,3 ;                  Стільці медичні-2шт-5,7</t>
  </si>
  <si>
    <t>Фонд народонаселення ООН</t>
  </si>
  <si>
    <t>Стерилізатор-29,3; мед.обладнання-108,9; вироби медичного признач.-108,8; медикаменти-535,0.</t>
  </si>
  <si>
    <t>за  I I квартал</t>
  </si>
  <si>
    <t>Благодійний фонд Тернопіль</t>
  </si>
  <si>
    <t>Дитяче ліжечко б/у-7шт-4,5; гінекологічне крісло б/у-1,2; вироби медичного признач.-4,6</t>
  </si>
  <si>
    <t>Дитяче ліжечко б/у-7шт-4,5; гінекологічне крісло б/у-1,2;</t>
  </si>
  <si>
    <t>ТЕДДІ ГРУПП</t>
  </si>
  <si>
    <t>Підгузники</t>
  </si>
  <si>
    <t xml:space="preserve"> Вироби медичного признач</t>
  </si>
  <si>
    <t>БО БФ "Кіддо"</t>
  </si>
  <si>
    <t>Рушники паперові-2,7;вироби медичного признач.-186,1</t>
  </si>
  <si>
    <t>Фонд народонаселення ООН (ФОП Коваль А.С.)</t>
  </si>
  <si>
    <t>Крісло каталка</t>
  </si>
  <si>
    <t>Бинт</t>
  </si>
  <si>
    <t>БО Крила Надії</t>
  </si>
  <si>
    <t>Дитяча суміш</t>
  </si>
  <si>
    <t>Зидовурин</t>
  </si>
  <si>
    <t>Еувакс вакцина</t>
  </si>
  <si>
    <t>ТЗОВ"Медична компанія "Емпіріка"</t>
  </si>
  <si>
    <t>Медичне обладнання</t>
  </si>
  <si>
    <t>БО БФ "Нова Юкрейн"</t>
  </si>
  <si>
    <t>ФО Мельник Н.В.</t>
  </si>
  <si>
    <t>Пляшка дитяча</t>
  </si>
  <si>
    <t>ТЗОВ "СН Медсервіс"</t>
  </si>
  <si>
    <t>Ремонт обладнання</t>
  </si>
  <si>
    <t>Бахіли-2,0; Стерилізатор паровий-18,0; Мед обладн.,інструменти-2,3; Медикаменти-3,7; Полівітаміни-53,1</t>
  </si>
  <si>
    <t>БО Нова Юкрейн</t>
  </si>
  <si>
    <t>Ліжко мед.вертикальне</t>
  </si>
  <si>
    <t>Всього за  I I квартал</t>
  </si>
  <si>
    <t>Всього за півріччя</t>
  </si>
  <si>
    <t>Костюм з логотипом-8,6;плакат,візитка-2,4</t>
  </si>
  <si>
    <t>БФ Віктора Пінчука</t>
  </si>
  <si>
    <t>за  I I I квартал</t>
  </si>
  <si>
    <t>ФО Небесьо Т.А.</t>
  </si>
  <si>
    <t>БО БФ"Ластівка добра"</t>
  </si>
  <si>
    <t xml:space="preserve">ПП"Сана ко"   </t>
  </si>
  <si>
    <t>Октагам</t>
  </si>
  <si>
    <t>ФО Салійчук Л.М.</t>
  </si>
  <si>
    <t>Волонт. штаб на базі Гром. о-ції Молодіжний культурно-освітній "Центр Науки Тернополя"</t>
  </si>
  <si>
    <t>БО "Юнісеф"</t>
  </si>
  <si>
    <t>Капсули для прання</t>
  </si>
  <si>
    <t>Плазма свіжозаморожена</t>
  </si>
  <si>
    <t>ТОВ Нестле Україна</t>
  </si>
  <si>
    <t>Дитяча суха молочна суміш</t>
  </si>
  <si>
    <t>ГО "Всеукраїнське обєднання "Центр розвитку людини"</t>
  </si>
  <si>
    <t>Шприц медичний одноразовий</t>
  </si>
  <si>
    <t>КУ ТОР "База спеціального медичного постачання"</t>
  </si>
  <si>
    <t>Вакцина</t>
  </si>
  <si>
    <t>Терноп. Благод. Фонд "Карітас"</t>
  </si>
  <si>
    <t>М'який інвентар</t>
  </si>
  <si>
    <t>Вироби господарського призначення</t>
  </si>
  <si>
    <t>ФО Саркісян О.І.</t>
  </si>
  <si>
    <t>Товари медичного призначення</t>
  </si>
  <si>
    <t xml:space="preserve">Лампа для фототерапії </t>
  </si>
  <si>
    <t>Благод. Фонд "Інститут розвитку сім'ї та дитини"</t>
  </si>
  <si>
    <t>Футболки</t>
  </si>
  <si>
    <t>Всього за III квартал</t>
  </si>
  <si>
    <t>Всього за 9 місяців</t>
  </si>
  <si>
    <t xml:space="preserve">Благодійний фонд </t>
  </si>
  <si>
    <t>Препарати медичного призначення</t>
  </si>
  <si>
    <t>Пропофол</t>
  </si>
  <si>
    <t>Олена Перегінець</t>
  </si>
  <si>
    <t>по КНП" Тернопільському обласному клінічному перинатальному центру "Мати і дитина"ТОР  за 9 місяців 2023 року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</si>
</sst>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/>
    <xf numFmtId="0" fontId="6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0" fontId="3" fillId="0" borderId="1" xfId="0" applyFont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workbookViewId="0">
      <selection activeCell="F9" sqref="F9"/>
    </sheetView>
  </sheetViews>
  <sheetFormatPr defaultRowHeight="12.75"/>
  <cols>
    <col min="1" max="1" width="8.28515625" customWidth="1"/>
    <col min="2" max="2" width="6.42578125" customWidth="1"/>
    <col min="3" max="3" width="16" customWidth="1"/>
    <col min="4" max="4" width="10.85546875" customWidth="1"/>
    <col min="5" max="5" width="11.42578125" customWidth="1"/>
    <col min="6" max="6" width="35.140625" customWidth="1"/>
    <col min="7" max="7" width="11" customWidth="1"/>
    <col min="8" max="8" width="10.5703125" customWidth="1"/>
    <col min="9" max="9" width="11.28515625" customWidth="1"/>
    <col min="10" max="10" width="32.42578125" customWidth="1"/>
    <col min="11" max="11" width="8" customWidth="1"/>
    <col min="12" max="12" width="11.7109375" customWidth="1"/>
  </cols>
  <sheetData>
    <row r="1" spans="1:14">
      <c r="J1" s="65" t="s">
        <v>0</v>
      </c>
      <c r="K1" s="65"/>
      <c r="L1" s="65"/>
      <c r="M1" s="65"/>
      <c r="N1" s="65"/>
    </row>
    <row r="2" spans="1:14" ht="12.75" customHeight="1">
      <c r="I2" s="66" t="s">
        <v>1</v>
      </c>
      <c r="J2" s="66"/>
      <c r="K2" s="66"/>
      <c r="L2" s="66"/>
      <c r="M2" s="66"/>
      <c r="N2" s="66"/>
    </row>
    <row r="3" spans="1:14" ht="24.75" customHeight="1">
      <c r="I3" s="66" t="s">
        <v>2</v>
      </c>
      <c r="J3" s="66"/>
      <c r="K3" s="66"/>
      <c r="L3" s="66"/>
      <c r="M3" s="66"/>
      <c r="N3" s="66"/>
    </row>
    <row r="4" spans="1:14" ht="16.5" customHeight="1">
      <c r="F4" s="66" t="s">
        <v>3</v>
      </c>
      <c r="G4" s="66"/>
      <c r="H4" s="66"/>
    </row>
    <row r="5" spans="1:14" ht="17.25" customHeight="1">
      <c r="C5" s="65" t="s">
        <v>10</v>
      </c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4" ht="19.5" customHeight="1">
      <c r="C6" s="75" t="s">
        <v>146</v>
      </c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4" ht="8.25" customHeight="1"/>
    <row r="8" spans="1:14" ht="24.75" customHeight="1">
      <c r="A8" s="69" t="s">
        <v>4</v>
      </c>
      <c r="B8" s="8"/>
      <c r="C8" s="69" t="s">
        <v>5</v>
      </c>
      <c r="D8" s="71" t="s">
        <v>6</v>
      </c>
      <c r="E8" s="72"/>
      <c r="F8" s="73"/>
      <c r="G8" s="69" t="s">
        <v>9</v>
      </c>
      <c r="H8" s="71" t="s">
        <v>12</v>
      </c>
      <c r="I8" s="72"/>
      <c r="J8" s="72"/>
      <c r="K8" s="73"/>
      <c r="L8" s="67" t="s">
        <v>11</v>
      </c>
      <c r="M8" s="5"/>
      <c r="N8" s="5"/>
    </row>
    <row r="9" spans="1:14" ht="42.75" customHeight="1">
      <c r="A9" s="70"/>
      <c r="B9" s="2"/>
      <c r="C9" s="70"/>
      <c r="D9" s="3" t="s">
        <v>7</v>
      </c>
      <c r="E9" s="3" t="s">
        <v>13</v>
      </c>
      <c r="F9" s="3" t="s">
        <v>8</v>
      </c>
      <c r="G9" s="74"/>
      <c r="H9" s="3" t="s">
        <v>15</v>
      </c>
      <c r="I9" s="3" t="s">
        <v>14</v>
      </c>
      <c r="J9" s="3" t="s">
        <v>8</v>
      </c>
      <c r="K9" s="17" t="s">
        <v>16</v>
      </c>
      <c r="L9" s="68"/>
      <c r="M9" s="4"/>
      <c r="N9" s="4"/>
    </row>
    <row r="10" spans="1:14" ht="33.75" customHeight="1">
      <c r="A10" s="9" t="s">
        <v>20</v>
      </c>
      <c r="B10" s="2"/>
      <c r="C10" s="9"/>
      <c r="D10" s="1">
        <v>1.3</v>
      </c>
      <c r="E10" s="1">
        <v>9267.2999999999993</v>
      </c>
      <c r="F10" s="15"/>
      <c r="G10" s="14">
        <v>9267.2999999999993</v>
      </c>
      <c r="H10" s="16">
        <v>0</v>
      </c>
      <c r="I10" s="1">
        <v>0</v>
      </c>
      <c r="J10" s="15"/>
      <c r="K10" s="2">
        <v>0</v>
      </c>
      <c r="L10" s="26">
        <f>G10-H10</f>
        <v>9267.2999999999993</v>
      </c>
      <c r="M10" s="4"/>
      <c r="N10" s="4"/>
    </row>
    <row r="11" spans="1:14" ht="33.75" customHeight="1">
      <c r="A11" s="19" t="s">
        <v>22</v>
      </c>
      <c r="B11" s="2"/>
      <c r="C11" s="44" t="s">
        <v>18</v>
      </c>
      <c r="D11" s="1"/>
      <c r="E11" s="21">
        <v>22.8</v>
      </c>
      <c r="F11" s="12" t="s">
        <v>21</v>
      </c>
      <c r="G11" s="22">
        <f>E11</f>
        <v>22.8</v>
      </c>
      <c r="H11" s="23">
        <v>22.8</v>
      </c>
      <c r="I11" s="21"/>
      <c r="J11" s="12" t="s">
        <v>21</v>
      </c>
      <c r="K11" s="18">
        <f>H11</f>
        <v>22.8</v>
      </c>
      <c r="L11" s="26">
        <f>G11-H11</f>
        <v>0</v>
      </c>
      <c r="M11" s="4"/>
      <c r="N11" s="4"/>
    </row>
    <row r="12" spans="1:14" ht="48" customHeight="1">
      <c r="A12" s="19" t="s">
        <v>22</v>
      </c>
      <c r="B12" s="2"/>
      <c r="C12" s="44" t="s">
        <v>30</v>
      </c>
      <c r="D12" s="1"/>
      <c r="E12" s="21">
        <v>31.2</v>
      </c>
      <c r="F12" s="12" t="s">
        <v>31</v>
      </c>
      <c r="G12" s="22">
        <v>31.2</v>
      </c>
      <c r="H12" s="23">
        <v>0</v>
      </c>
      <c r="I12" s="21"/>
      <c r="J12" s="12" t="s">
        <v>32</v>
      </c>
      <c r="K12" s="18">
        <f>H12</f>
        <v>0</v>
      </c>
      <c r="L12" s="26">
        <f>G12-K12</f>
        <v>31.2</v>
      </c>
      <c r="M12" s="4"/>
      <c r="N12" s="4"/>
    </row>
    <row r="13" spans="1:14" ht="48" customHeight="1">
      <c r="A13" s="19" t="s">
        <v>22</v>
      </c>
      <c r="B13" s="2"/>
      <c r="C13" s="13" t="s">
        <v>33</v>
      </c>
      <c r="D13" s="1"/>
      <c r="E13" s="21">
        <v>192.4</v>
      </c>
      <c r="F13" s="12" t="s">
        <v>34</v>
      </c>
      <c r="G13" s="22">
        <f>E13</f>
        <v>192.4</v>
      </c>
      <c r="H13" s="23">
        <v>0</v>
      </c>
      <c r="I13" s="21"/>
      <c r="J13" s="12" t="s">
        <v>34</v>
      </c>
      <c r="K13" s="18">
        <f>H13</f>
        <v>0</v>
      </c>
      <c r="L13" s="26">
        <f>G13-K13</f>
        <v>192.4</v>
      </c>
      <c r="M13" s="4"/>
      <c r="N13" s="4"/>
    </row>
    <row r="14" spans="1:14" ht="48" customHeight="1">
      <c r="A14" s="19" t="s">
        <v>22</v>
      </c>
      <c r="B14" s="2"/>
      <c r="C14" s="13" t="s">
        <v>23</v>
      </c>
      <c r="D14" s="1"/>
      <c r="E14" s="21">
        <v>2</v>
      </c>
      <c r="F14" s="12" t="s">
        <v>35</v>
      </c>
      <c r="G14" s="22">
        <f>E14</f>
        <v>2</v>
      </c>
      <c r="H14" s="23">
        <v>2</v>
      </c>
      <c r="I14" s="21"/>
      <c r="J14" s="12" t="s">
        <v>35</v>
      </c>
      <c r="K14" s="18">
        <f>H14</f>
        <v>2</v>
      </c>
      <c r="L14" s="26">
        <f>G14-K14</f>
        <v>0</v>
      </c>
      <c r="M14" s="4"/>
      <c r="N14" s="4"/>
    </row>
    <row r="15" spans="1:14" ht="48" customHeight="1">
      <c r="A15" s="19" t="s">
        <v>22</v>
      </c>
      <c r="B15" s="2"/>
      <c r="C15" s="13" t="s">
        <v>23</v>
      </c>
      <c r="D15" s="1"/>
      <c r="E15" s="21">
        <v>3</v>
      </c>
      <c r="F15" s="12" t="s">
        <v>35</v>
      </c>
      <c r="G15" s="22">
        <f>E15</f>
        <v>3</v>
      </c>
      <c r="H15" s="23">
        <v>2</v>
      </c>
      <c r="I15" s="21"/>
      <c r="J15" s="12" t="s">
        <v>35</v>
      </c>
      <c r="K15" s="18">
        <f>H15</f>
        <v>2</v>
      </c>
      <c r="L15" s="26">
        <f>G15-K15</f>
        <v>1</v>
      </c>
      <c r="M15" s="4"/>
      <c r="N15" s="4"/>
    </row>
    <row r="16" spans="1:14" ht="48" customHeight="1">
      <c r="A16" s="19" t="s">
        <v>22</v>
      </c>
      <c r="B16" s="2"/>
      <c r="C16" s="13" t="s">
        <v>23</v>
      </c>
      <c r="D16" s="1"/>
      <c r="E16" s="21">
        <v>1.8</v>
      </c>
      <c r="F16" s="12" t="s">
        <v>36</v>
      </c>
      <c r="G16" s="22">
        <v>1.8</v>
      </c>
      <c r="H16" s="23">
        <v>1.8</v>
      </c>
      <c r="I16" s="21"/>
      <c r="J16" s="12" t="s">
        <v>36</v>
      </c>
      <c r="K16" s="18">
        <v>1.8</v>
      </c>
      <c r="L16" s="26">
        <v>0</v>
      </c>
      <c r="M16" s="4"/>
      <c r="N16" s="4"/>
    </row>
    <row r="17" spans="1:14" ht="39.75" customHeight="1">
      <c r="A17" s="19" t="s">
        <v>22</v>
      </c>
      <c r="B17" s="2"/>
      <c r="C17" s="13" t="s">
        <v>23</v>
      </c>
      <c r="D17" s="1"/>
      <c r="E17" s="21">
        <v>7.2</v>
      </c>
      <c r="F17" s="12" t="s">
        <v>43</v>
      </c>
      <c r="G17" s="22">
        <f t="shared" ref="G17:G29" si="0">E17</f>
        <v>7.2</v>
      </c>
      <c r="H17" s="23">
        <v>7.2</v>
      </c>
      <c r="I17" s="21"/>
      <c r="J17" s="12" t="s">
        <v>43</v>
      </c>
      <c r="K17" s="18">
        <f t="shared" ref="K17:K29" si="1">H17</f>
        <v>7.2</v>
      </c>
      <c r="L17" s="26">
        <f t="shared" ref="L17:L80" si="2">G17-K17</f>
        <v>0</v>
      </c>
      <c r="M17" s="4"/>
      <c r="N17" s="4"/>
    </row>
    <row r="18" spans="1:14" ht="42.75" customHeight="1">
      <c r="A18" s="19" t="s">
        <v>22</v>
      </c>
      <c r="B18" s="2"/>
      <c r="C18" s="13" t="s">
        <v>23</v>
      </c>
      <c r="D18" s="1"/>
      <c r="E18" s="21">
        <v>8.0000000000000002E-3</v>
      </c>
      <c r="F18" s="12" t="s">
        <v>37</v>
      </c>
      <c r="G18" s="22">
        <f t="shared" si="0"/>
        <v>8.0000000000000002E-3</v>
      </c>
      <c r="H18" s="23">
        <v>8.0000000000000002E-3</v>
      </c>
      <c r="I18" s="21"/>
      <c r="J18" s="12" t="s">
        <v>37</v>
      </c>
      <c r="K18" s="18">
        <f t="shared" si="1"/>
        <v>8.0000000000000002E-3</v>
      </c>
      <c r="L18" s="26">
        <f t="shared" si="2"/>
        <v>0</v>
      </c>
      <c r="M18" s="4"/>
      <c r="N18" s="4"/>
    </row>
    <row r="19" spans="1:14" ht="33.75" customHeight="1">
      <c r="A19" s="19" t="s">
        <v>22</v>
      </c>
      <c r="B19" s="2"/>
      <c r="C19" s="45" t="s">
        <v>42</v>
      </c>
      <c r="D19" s="1"/>
      <c r="E19" s="21">
        <v>5.5</v>
      </c>
      <c r="F19" s="12" t="s">
        <v>43</v>
      </c>
      <c r="G19" s="22">
        <f t="shared" si="0"/>
        <v>5.5</v>
      </c>
      <c r="H19" s="23">
        <v>0</v>
      </c>
      <c r="I19" s="21"/>
      <c r="J19" s="12" t="s">
        <v>43</v>
      </c>
      <c r="K19" s="18">
        <v>5.5</v>
      </c>
      <c r="L19" s="26">
        <f t="shared" si="2"/>
        <v>0</v>
      </c>
      <c r="M19" s="4"/>
      <c r="N19" s="4"/>
    </row>
    <row r="20" spans="1:14" ht="33.75" customHeight="1">
      <c r="A20" s="19" t="s">
        <v>22</v>
      </c>
      <c r="B20" s="2"/>
      <c r="C20" s="46" t="s">
        <v>38</v>
      </c>
      <c r="D20" s="1"/>
      <c r="E20" s="21">
        <v>2.1</v>
      </c>
      <c r="F20" s="12" t="s">
        <v>50</v>
      </c>
      <c r="G20" s="22">
        <f t="shared" si="0"/>
        <v>2.1</v>
      </c>
      <c r="H20" s="23">
        <v>2.1</v>
      </c>
      <c r="I20" s="21"/>
      <c r="J20" s="12" t="s">
        <v>50</v>
      </c>
      <c r="K20" s="18">
        <f t="shared" si="1"/>
        <v>2.1</v>
      </c>
      <c r="L20" s="26">
        <f t="shared" si="2"/>
        <v>0</v>
      </c>
      <c r="M20" s="4"/>
      <c r="N20" s="4"/>
    </row>
    <row r="21" spans="1:14" ht="66" customHeight="1">
      <c r="A21" s="19" t="s">
        <v>22</v>
      </c>
      <c r="B21" s="2"/>
      <c r="C21" s="13" t="s">
        <v>51</v>
      </c>
      <c r="D21" s="1"/>
      <c r="E21" s="21">
        <v>300</v>
      </c>
      <c r="F21" s="12" t="s">
        <v>52</v>
      </c>
      <c r="G21" s="22">
        <f t="shared" si="0"/>
        <v>300</v>
      </c>
      <c r="H21" s="23">
        <v>300</v>
      </c>
      <c r="I21" s="21"/>
      <c r="J21" s="12" t="s">
        <v>52</v>
      </c>
      <c r="K21" s="18">
        <f t="shared" si="1"/>
        <v>300</v>
      </c>
      <c r="L21" s="26">
        <f t="shared" si="2"/>
        <v>0</v>
      </c>
      <c r="M21" s="4"/>
      <c r="N21" s="4"/>
    </row>
    <row r="22" spans="1:14" ht="33.75" customHeight="1">
      <c r="A22" s="19" t="s">
        <v>22</v>
      </c>
      <c r="B22" s="2"/>
      <c r="C22" s="13" t="s">
        <v>53</v>
      </c>
      <c r="D22" s="1"/>
      <c r="E22" s="21">
        <v>267.89999999999998</v>
      </c>
      <c r="F22" s="12" t="s">
        <v>54</v>
      </c>
      <c r="G22" s="22">
        <f t="shared" si="0"/>
        <v>267.89999999999998</v>
      </c>
      <c r="H22" s="23">
        <v>267.89999999999998</v>
      </c>
      <c r="I22" s="21"/>
      <c r="J22" s="12" t="s">
        <v>54</v>
      </c>
      <c r="K22" s="18">
        <f t="shared" si="1"/>
        <v>267.89999999999998</v>
      </c>
      <c r="L22" s="26">
        <f t="shared" si="2"/>
        <v>0</v>
      </c>
      <c r="M22" s="4"/>
      <c r="N22" s="4"/>
    </row>
    <row r="23" spans="1:14" ht="44.25" customHeight="1">
      <c r="A23" s="19" t="s">
        <v>22</v>
      </c>
      <c r="B23" s="2"/>
      <c r="C23" s="13" t="s">
        <v>55</v>
      </c>
      <c r="D23" s="1"/>
      <c r="E23" s="21">
        <v>934</v>
      </c>
      <c r="F23" s="12" t="s">
        <v>56</v>
      </c>
      <c r="G23" s="22">
        <f t="shared" si="0"/>
        <v>934</v>
      </c>
      <c r="H23" s="23">
        <v>934</v>
      </c>
      <c r="I23" s="21"/>
      <c r="J23" s="12" t="s">
        <v>56</v>
      </c>
      <c r="K23" s="18">
        <f t="shared" si="1"/>
        <v>934</v>
      </c>
      <c r="L23" s="26">
        <f t="shared" si="2"/>
        <v>0</v>
      </c>
      <c r="M23" s="4"/>
      <c r="N23" s="4"/>
    </row>
    <row r="24" spans="1:14" ht="39.75" customHeight="1">
      <c r="A24" s="19" t="s">
        <v>22</v>
      </c>
      <c r="B24" s="2"/>
      <c r="C24" s="13" t="s">
        <v>55</v>
      </c>
      <c r="D24" s="1"/>
      <c r="E24" s="21">
        <v>32.700000000000003</v>
      </c>
      <c r="F24" s="47" t="s">
        <v>57</v>
      </c>
      <c r="G24" s="22">
        <f t="shared" si="0"/>
        <v>32.700000000000003</v>
      </c>
      <c r="H24" s="23">
        <v>32.700000000000003</v>
      </c>
      <c r="I24" s="21"/>
      <c r="J24" s="47" t="s">
        <v>57</v>
      </c>
      <c r="K24" s="18">
        <f t="shared" si="1"/>
        <v>32.700000000000003</v>
      </c>
      <c r="L24" s="26">
        <f t="shared" si="2"/>
        <v>0</v>
      </c>
      <c r="M24" s="4"/>
      <c r="N24" s="4"/>
    </row>
    <row r="25" spans="1:14" ht="64.5" customHeight="1">
      <c r="A25" s="19" t="s">
        <v>22</v>
      </c>
      <c r="B25" s="2"/>
      <c r="C25" s="48" t="s">
        <v>58</v>
      </c>
      <c r="D25" s="1"/>
      <c r="E25" s="21">
        <v>60</v>
      </c>
      <c r="F25" s="12" t="s">
        <v>59</v>
      </c>
      <c r="G25" s="22">
        <f t="shared" si="0"/>
        <v>60</v>
      </c>
      <c r="H25" s="23">
        <v>0</v>
      </c>
      <c r="I25" s="21"/>
      <c r="J25" s="12" t="s">
        <v>59</v>
      </c>
      <c r="K25" s="18">
        <f t="shared" si="1"/>
        <v>0</v>
      </c>
      <c r="L25" s="26">
        <f t="shared" si="2"/>
        <v>60</v>
      </c>
      <c r="M25" s="4"/>
      <c r="N25" s="4"/>
    </row>
    <row r="26" spans="1:14" ht="33.75" customHeight="1">
      <c r="A26" s="19" t="s">
        <v>22</v>
      </c>
      <c r="B26" s="2"/>
      <c r="C26" s="13" t="s">
        <v>60</v>
      </c>
      <c r="D26" s="1"/>
      <c r="E26" s="21">
        <v>552.4</v>
      </c>
      <c r="F26" s="12" t="s">
        <v>61</v>
      </c>
      <c r="G26" s="22">
        <f t="shared" si="0"/>
        <v>552.4</v>
      </c>
      <c r="H26" s="23">
        <v>552.4</v>
      </c>
      <c r="I26" s="21"/>
      <c r="J26" s="12" t="s">
        <v>61</v>
      </c>
      <c r="K26" s="18">
        <f t="shared" si="1"/>
        <v>552.4</v>
      </c>
      <c r="L26" s="26">
        <f t="shared" si="2"/>
        <v>0</v>
      </c>
      <c r="M26" s="4"/>
      <c r="N26" s="4"/>
    </row>
    <row r="27" spans="1:14" ht="66.75" customHeight="1">
      <c r="A27" s="19" t="s">
        <v>22</v>
      </c>
      <c r="B27" s="2"/>
      <c r="C27" s="48" t="s">
        <v>28</v>
      </c>
      <c r="D27" s="1"/>
      <c r="E27" s="21">
        <v>335.7</v>
      </c>
      <c r="F27" s="47" t="s">
        <v>62</v>
      </c>
      <c r="G27" s="22">
        <f t="shared" si="0"/>
        <v>335.7</v>
      </c>
      <c r="H27" s="23">
        <v>265.39999999999998</v>
      </c>
      <c r="I27" s="21"/>
      <c r="J27" s="47" t="s">
        <v>62</v>
      </c>
      <c r="K27" s="18">
        <f t="shared" si="1"/>
        <v>265.39999999999998</v>
      </c>
      <c r="L27" s="26">
        <f t="shared" si="2"/>
        <v>70.300000000000011</v>
      </c>
      <c r="M27" s="4"/>
      <c r="N27" s="4"/>
    </row>
    <row r="28" spans="1:14" ht="33.75" customHeight="1">
      <c r="A28" s="19" t="s">
        <v>22</v>
      </c>
      <c r="B28" s="2"/>
      <c r="C28" s="13" t="s">
        <v>63</v>
      </c>
      <c r="D28" s="1"/>
      <c r="E28" s="21">
        <v>62.8</v>
      </c>
      <c r="F28" s="12"/>
      <c r="G28" s="22">
        <f t="shared" si="0"/>
        <v>62.8</v>
      </c>
      <c r="H28" s="23">
        <v>0</v>
      </c>
      <c r="I28" s="21"/>
      <c r="J28" s="12" t="s">
        <v>64</v>
      </c>
      <c r="K28" s="18">
        <f t="shared" si="1"/>
        <v>0</v>
      </c>
      <c r="L28" s="26">
        <f t="shared" si="2"/>
        <v>62.8</v>
      </c>
      <c r="M28" s="4"/>
      <c r="N28" s="4"/>
    </row>
    <row r="29" spans="1:14" ht="42" customHeight="1">
      <c r="A29" s="19" t="s">
        <v>22</v>
      </c>
      <c r="B29" s="2"/>
      <c r="C29" s="13" t="s">
        <v>33</v>
      </c>
      <c r="D29" s="1"/>
      <c r="E29" s="21">
        <v>140.6</v>
      </c>
      <c r="F29" s="12" t="s">
        <v>65</v>
      </c>
      <c r="G29" s="22">
        <f t="shared" si="0"/>
        <v>140.6</v>
      </c>
      <c r="H29" s="23">
        <v>0</v>
      </c>
      <c r="I29" s="21"/>
      <c r="J29" s="12" t="s">
        <v>65</v>
      </c>
      <c r="K29" s="18">
        <f t="shared" si="1"/>
        <v>0</v>
      </c>
      <c r="L29" s="26">
        <f t="shared" si="2"/>
        <v>140.6</v>
      </c>
      <c r="M29" s="4"/>
      <c r="N29" s="4"/>
    </row>
    <row r="30" spans="1:14" ht="42" customHeight="1">
      <c r="A30" s="19" t="s">
        <v>22</v>
      </c>
      <c r="B30" s="2"/>
      <c r="C30" s="13" t="s">
        <v>55</v>
      </c>
      <c r="D30" s="1">
        <v>218.1</v>
      </c>
      <c r="E30" s="21"/>
      <c r="F30" s="12" t="s">
        <v>27</v>
      </c>
      <c r="G30" s="22">
        <v>218.1</v>
      </c>
      <c r="H30" s="23"/>
      <c r="I30" s="21">
        <v>218.1</v>
      </c>
      <c r="J30" s="12" t="s">
        <v>27</v>
      </c>
      <c r="K30" s="18">
        <f>I30</f>
        <v>218.1</v>
      </c>
      <c r="L30" s="26">
        <f t="shared" si="2"/>
        <v>0</v>
      </c>
      <c r="M30" s="4"/>
      <c r="N30" s="4"/>
    </row>
    <row r="31" spans="1:14" ht="36.75" customHeight="1">
      <c r="A31" s="19" t="s">
        <v>22</v>
      </c>
      <c r="B31" s="2"/>
      <c r="C31" s="45" t="s">
        <v>25</v>
      </c>
      <c r="D31" s="53">
        <v>284</v>
      </c>
      <c r="E31" s="21"/>
      <c r="F31" s="12" t="s">
        <v>27</v>
      </c>
      <c r="G31" s="22">
        <f>D31</f>
        <v>284</v>
      </c>
      <c r="H31" s="36"/>
      <c r="I31" s="21">
        <v>284</v>
      </c>
      <c r="J31" s="12" t="s">
        <v>27</v>
      </c>
      <c r="K31" s="18">
        <v>284</v>
      </c>
      <c r="L31" s="26">
        <f t="shared" si="2"/>
        <v>0</v>
      </c>
      <c r="M31" s="4"/>
      <c r="N31" s="4"/>
    </row>
    <row r="32" spans="1:14" ht="34.5" customHeight="1">
      <c r="A32" s="19" t="s">
        <v>22</v>
      </c>
      <c r="B32" s="2"/>
      <c r="C32" s="46" t="s">
        <v>38</v>
      </c>
      <c r="D32" s="1"/>
      <c r="E32" s="21">
        <v>2.5</v>
      </c>
      <c r="F32" s="12" t="s">
        <v>39</v>
      </c>
      <c r="G32" s="22">
        <f t="shared" ref="G32:G44" si="3">E32</f>
        <v>2.5</v>
      </c>
      <c r="H32" s="23">
        <v>0</v>
      </c>
      <c r="I32" s="21"/>
      <c r="J32" s="12" t="s">
        <v>39</v>
      </c>
      <c r="K32" s="18">
        <v>2.5</v>
      </c>
      <c r="L32" s="26">
        <f t="shared" si="2"/>
        <v>0</v>
      </c>
      <c r="M32" s="4"/>
      <c r="N32" s="4"/>
    </row>
    <row r="33" spans="1:14" ht="36.75" customHeight="1">
      <c r="A33" s="19" t="s">
        <v>22</v>
      </c>
      <c r="B33" s="2"/>
      <c r="C33" s="45" t="s">
        <v>40</v>
      </c>
      <c r="D33" s="1"/>
      <c r="E33" s="25">
        <v>2</v>
      </c>
      <c r="F33" s="12" t="s">
        <v>41</v>
      </c>
      <c r="G33" s="22">
        <f t="shared" si="3"/>
        <v>2</v>
      </c>
      <c r="H33" s="23">
        <v>0</v>
      </c>
      <c r="I33" s="21"/>
      <c r="J33" s="12" t="s">
        <v>41</v>
      </c>
      <c r="K33" s="18">
        <v>2</v>
      </c>
      <c r="L33" s="26">
        <f t="shared" si="2"/>
        <v>0</v>
      </c>
      <c r="M33" s="4"/>
      <c r="N33" s="4"/>
    </row>
    <row r="34" spans="1:14" ht="28.5" customHeight="1">
      <c r="A34" s="19" t="s">
        <v>22</v>
      </c>
      <c r="B34" s="2"/>
      <c r="C34" s="45" t="s">
        <v>42</v>
      </c>
      <c r="D34" s="1"/>
      <c r="E34" s="25">
        <v>5</v>
      </c>
      <c r="F34" s="12" t="s">
        <v>43</v>
      </c>
      <c r="G34" s="22">
        <f t="shared" si="3"/>
        <v>5</v>
      </c>
      <c r="H34" s="23">
        <v>0</v>
      </c>
      <c r="I34" s="21"/>
      <c r="J34" s="12" t="s">
        <v>43</v>
      </c>
      <c r="K34" s="18">
        <v>5</v>
      </c>
      <c r="L34" s="26">
        <f t="shared" si="2"/>
        <v>0</v>
      </c>
      <c r="M34" s="4"/>
      <c r="N34" s="4"/>
    </row>
    <row r="35" spans="1:14" ht="30.75" customHeight="1">
      <c r="A35" s="19" t="s">
        <v>22</v>
      </c>
      <c r="B35" s="2"/>
      <c r="C35" s="45" t="s">
        <v>44</v>
      </c>
      <c r="D35" s="1"/>
      <c r="E35" s="25">
        <v>3.4</v>
      </c>
      <c r="F35" s="12" t="s">
        <v>49</v>
      </c>
      <c r="G35" s="22">
        <f t="shared" si="3"/>
        <v>3.4</v>
      </c>
      <c r="H35" s="23">
        <v>0</v>
      </c>
      <c r="I35" s="21"/>
      <c r="J35" s="12" t="s">
        <v>49</v>
      </c>
      <c r="K35" s="18">
        <v>3.4</v>
      </c>
      <c r="L35" s="26">
        <f t="shared" si="2"/>
        <v>0</v>
      </c>
      <c r="M35" s="4"/>
      <c r="N35" s="4"/>
    </row>
    <row r="36" spans="1:14" ht="54.75" customHeight="1">
      <c r="A36" s="19" t="s">
        <v>22</v>
      </c>
      <c r="B36" s="2"/>
      <c r="C36" s="13" t="s">
        <v>45</v>
      </c>
      <c r="D36" s="1"/>
      <c r="E36" s="25">
        <v>12</v>
      </c>
      <c r="F36" s="12" t="s">
        <v>46</v>
      </c>
      <c r="G36" s="22">
        <f t="shared" si="3"/>
        <v>12</v>
      </c>
      <c r="H36" s="23">
        <v>0</v>
      </c>
      <c r="I36" s="21"/>
      <c r="J36" s="12" t="s">
        <v>46</v>
      </c>
      <c r="K36" s="18">
        <v>12</v>
      </c>
      <c r="L36" s="26">
        <f t="shared" si="2"/>
        <v>0</v>
      </c>
      <c r="M36" s="4"/>
      <c r="N36" s="4"/>
    </row>
    <row r="37" spans="1:14" ht="68.25" customHeight="1">
      <c r="A37" s="19" t="s">
        <v>22</v>
      </c>
      <c r="B37" s="2"/>
      <c r="C37" s="13" t="s">
        <v>29</v>
      </c>
      <c r="D37" s="1"/>
      <c r="E37" s="25">
        <v>2.2999999999999998</v>
      </c>
      <c r="F37" s="12" t="s">
        <v>47</v>
      </c>
      <c r="G37" s="22">
        <f t="shared" si="3"/>
        <v>2.2999999999999998</v>
      </c>
      <c r="H37" s="23">
        <v>2.2999999999999998</v>
      </c>
      <c r="I37" s="21"/>
      <c r="J37" s="12" t="s">
        <v>47</v>
      </c>
      <c r="K37" s="18">
        <f t="shared" ref="K37" si="4">H37</f>
        <v>2.2999999999999998</v>
      </c>
      <c r="L37" s="26">
        <f t="shared" si="2"/>
        <v>0</v>
      </c>
      <c r="M37" s="4"/>
      <c r="N37" s="4"/>
    </row>
    <row r="38" spans="1:14" ht="27.75" customHeight="1">
      <c r="A38" s="19" t="s">
        <v>22</v>
      </c>
      <c r="B38" s="2"/>
      <c r="C38" s="49" t="s">
        <v>38</v>
      </c>
      <c r="D38" s="1"/>
      <c r="E38" s="25">
        <v>5.0999999999999996</v>
      </c>
      <c r="F38" s="12" t="s">
        <v>48</v>
      </c>
      <c r="G38" s="22">
        <f t="shared" si="3"/>
        <v>5.0999999999999996</v>
      </c>
      <c r="H38" s="23">
        <v>0</v>
      </c>
      <c r="I38" s="21"/>
      <c r="J38" s="12" t="s">
        <v>48</v>
      </c>
      <c r="K38" s="18">
        <v>5.0999999999999996</v>
      </c>
      <c r="L38" s="26">
        <f t="shared" si="2"/>
        <v>0</v>
      </c>
      <c r="M38" s="4"/>
      <c r="N38" s="4"/>
    </row>
    <row r="39" spans="1:14" ht="29.25" customHeight="1">
      <c r="A39" s="19" t="s">
        <v>22</v>
      </c>
      <c r="B39" s="2"/>
      <c r="C39" s="44" t="s">
        <v>18</v>
      </c>
      <c r="D39" s="1"/>
      <c r="E39" s="25">
        <v>14.7</v>
      </c>
      <c r="F39" s="12" t="s">
        <v>21</v>
      </c>
      <c r="G39" s="22">
        <f t="shared" si="3"/>
        <v>14.7</v>
      </c>
      <c r="H39" s="23">
        <v>14.7</v>
      </c>
      <c r="I39" s="21"/>
      <c r="J39" s="12" t="s">
        <v>21</v>
      </c>
      <c r="K39" s="18">
        <v>14.7</v>
      </c>
      <c r="L39" s="26">
        <f t="shared" si="2"/>
        <v>0</v>
      </c>
      <c r="M39" s="4"/>
      <c r="N39" s="4"/>
    </row>
    <row r="40" spans="1:14" ht="33.75" customHeight="1">
      <c r="A40" s="19" t="s">
        <v>22</v>
      </c>
      <c r="B40" s="2"/>
      <c r="C40" s="44" t="s">
        <v>26</v>
      </c>
      <c r="D40" s="1"/>
      <c r="E40" s="25">
        <v>0.2</v>
      </c>
      <c r="F40" s="12" t="s">
        <v>49</v>
      </c>
      <c r="G40" s="22">
        <f t="shared" si="3"/>
        <v>0.2</v>
      </c>
      <c r="H40" s="23">
        <v>0</v>
      </c>
      <c r="I40" s="21"/>
      <c r="J40" s="12" t="s">
        <v>49</v>
      </c>
      <c r="K40" s="18">
        <v>0.2</v>
      </c>
      <c r="L40" s="26">
        <f t="shared" si="2"/>
        <v>0</v>
      </c>
      <c r="M40" s="4"/>
      <c r="N40" s="4"/>
    </row>
    <row r="41" spans="1:14" ht="29.25" customHeight="1">
      <c r="A41" s="19" t="s">
        <v>22</v>
      </c>
      <c r="B41" s="2"/>
      <c r="C41" s="49" t="s">
        <v>38</v>
      </c>
      <c r="D41" s="1"/>
      <c r="E41" s="21">
        <v>9.6999999999999993</v>
      </c>
      <c r="F41" s="23" t="s">
        <v>66</v>
      </c>
      <c r="G41" s="22">
        <f t="shared" si="3"/>
        <v>9.6999999999999993</v>
      </c>
      <c r="H41" s="23">
        <v>0</v>
      </c>
      <c r="I41" s="21"/>
      <c r="J41" s="23" t="s">
        <v>66</v>
      </c>
      <c r="K41" s="18">
        <v>9.6999999999999993</v>
      </c>
      <c r="L41" s="26">
        <f t="shared" si="2"/>
        <v>0</v>
      </c>
      <c r="M41" s="4"/>
      <c r="N41" s="4"/>
    </row>
    <row r="42" spans="1:14" ht="32.25" customHeight="1">
      <c r="A42" s="19" t="s">
        <v>22</v>
      </c>
      <c r="B42" s="2"/>
      <c r="C42" s="45" t="s">
        <v>44</v>
      </c>
      <c r="D42" s="1"/>
      <c r="E42" s="21">
        <v>0.2</v>
      </c>
      <c r="F42" s="23" t="s">
        <v>67</v>
      </c>
      <c r="G42" s="22">
        <f t="shared" si="3"/>
        <v>0.2</v>
      </c>
      <c r="H42" s="23">
        <v>0</v>
      </c>
      <c r="I42" s="21"/>
      <c r="J42" s="23" t="s">
        <v>67</v>
      </c>
      <c r="K42" s="18">
        <v>0.2</v>
      </c>
      <c r="L42" s="26">
        <f t="shared" si="2"/>
        <v>0</v>
      </c>
      <c r="M42" s="4"/>
      <c r="N42" s="4"/>
    </row>
    <row r="43" spans="1:14" ht="63.75" customHeight="1">
      <c r="A43" s="19" t="s">
        <v>22</v>
      </c>
      <c r="B43" s="2"/>
      <c r="C43" s="13" t="s">
        <v>29</v>
      </c>
      <c r="D43" s="1"/>
      <c r="E43" s="21">
        <v>0.2</v>
      </c>
      <c r="F43" s="23" t="s">
        <v>68</v>
      </c>
      <c r="G43" s="22">
        <f>E43</f>
        <v>0.2</v>
      </c>
      <c r="H43" s="23">
        <v>0.2</v>
      </c>
      <c r="I43" s="21"/>
      <c r="J43" s="36" t="s">
        <v>68</v>
      </c>
      <c r="K43" s="18">
        <f>H43</f>
        <v>0.2</v>
      </c>
      <c r="L43" s="26">
        <f t="shared" si="2"/>
        <v>0</v>
      </c>
      <c r="M43" s="4"/>
      <c r="N43" s="4"/>
    </row>
    <row r="44" spans="1:14" ht="66" customHeight="1">
      <c r="A44" s="19" t="s">
        <v>22</v>
      </c>
      <c r="B44" s="2"/>
      <c r="C44" s="13" t="s">
        <v>29</v>
      </c>
      <c r="D44" s="1"/>
      <c r="E44" s="21">
        <v>0.6</v>
      </c>
      <c r="F44" s="23" t="s">
        <v>68</v>
      </c>
      <c r="G44" s="22">
        <f t="shared" si="3"/>
        <v>0.6</v>
      </c>
      <c r="H44" s="23">
        <v>0.6</v>
      </c>
      <c r="I44" s="21"/>
      <c r="J44" s="23" t="s">
        <v>68</v>
      </c>
      <c r="K44" s="18">
        <f>H44</f>
        <v>0.6</v>
      </c>
      <c r="L44" s="26">
        <f t="shared" si="2"/>
        <v>0</v>
      </c>
      <c r="M44" s="4"/>
      <c r="N44" s="4"/>
    </row>
    <row r="45" spans="1:14" ht="41.25" customHeight="1">
      <c r="A45" s="19" t="s">
        <v>22</v>
      </c>
      <c r="B45" s="28"/>
      <c r="C45" s="13" t="s">
        <v>55</v>
      </c>
      <c r="D45" s="29"/>
      <c r="E45" s="29">
        <v>140</v>
      </c>
      <c r="F45" s="50" t="s">
        <v>69</v>
      </c>
      <c r="G45" s="29">
        <v>140</v>
      </c>
      <c r="H45" s="29">
        <v>140</v>
      </c>
      <c r="I45" s="29"/>
      <c r="J45" s="50" t="s">
        <v>69</v>
      </c>
      <c r="K45" s="30">
        <f t="shared" ref="K45:K56" si="5">H45+I45</f>
        <v>140</v>
      </c>
      <c r="L45" s="26">
        <f t="shared" si="2"/>
        <v>0</v>
      </c>
      <c r="M45" s="4"/>
      <c r="N45" s="4"/>
    </row>
    <row r="46" spans="1:14" ht="33" customHeight="1">
      <c r="A46" s="19" t="s">
        <v>22</v>
      </c>
      <c r="B46" s="2"/>
      <c r="C46" s="45" t="s">
        <v>42</v>
      </c>
      <c r="D46" s="20"/>
      <c r="E46" s="21">
        <v>2.4</v>
      </c>
      <c r="F46" s="23" t="s">
        <v>70</v>
      </c>
      <c r="G46" s="18">
        <f>E46</f>
        <v>2.4</v>
      </c>
      <c r="H46" s="23">
        <v>0</v>
      </c>
      <c r="I46" s="21"/>
      <c r="J46" s="23" t="s">
        <v>70</v>
      </c>
      <c r="K46" s="30">
        <f t="shared" si="5"/>
        <v>0</v>
      </c>
      <c r="L46" s="26">
        <f t="shared" si="2"/>
        <v>2.4</v>
      </c>
      <c r="M46" s="4"/>
      <c r="N46" s="4"/>
    </row>
    <row r="47" spans="1:14" ht="50.25" customHeight="1">
      <c r="A47" s="19" t="s">
        <v>22</v>
      </c>
      <c r="B47" s="2"/>
      <c r="C47" s="13" t="s">
        <v>29</v>
      </c>
      <c r="D47" s="20"/>
      <c r="E47" s="21">
        <v>0.9</v>
      </c>
      <c r="F47" s="23" t="s">
        <v>68</v>
      </c>
      <c r="G47" s="18">
        <f t="shared" ref="G47:G60" si="6">E47</f>
        <v>0.9</v>
      </c>
      <c r="H47" s="23">
        <v>0.9</v>
      </c>
      <c r="I47" s="21"/>
      <c r="J47" s="23" t="s">
        <v>68</v>
      </c>
      <c r="K47" s="30">
        <f t="shared" si="5"/>
        <v>0.9</v>
      </c>
      <c r="L47" s="26">
        <f t="shared" si="2"/>
        <v>0</v>
      </c>
      <c r="M47" s="4"/>
      <c r="N47" s="4"/>
    </row>
    <row r="48" spans="1:14" ht="33" customHeight="1">
      <c r="A48" s="19" t="s">
        <v>22</v>
      </c>
      <c r="B48" s="2"/>
      <c r="C48" s="13" t="s">
        <v>18</v>
      </c>
      <c r="D48" s="20"/>
      <c r="E48" s="21">
        <v>8</v>
      </c>
      <c r="F48" s="23" t="s">
        <v>21</v>
      </c>
      <c r="G48" s="18">
        <v>8</v>
      </c>
      <c r="H48" s="23">
        <v>8</v>
      </c>
      <c r="I48" s="21"/>
      <c r="J48" s="12" t="s">
        <v>21</v>
      </c>
      <c r="K48" s="30">
        <f t="shared" si="5"/>
        <v>8</v>
      </c>
      <c r="L48" s="26">
        <f t="shared" si="2"/>
        <v>0</v>
      </c>
      <c r="M48" s="4"/>
      <c r="N48" s="4"/>
    </row>
    <row r="49" spans="1:14" ht="65.25" customHeight="1">
      <c r="A49" s="19" t="s">
        <v>22</v>
      </c>
      <c r="B49" s="2"/>
      <c r="C49" s="13" t="s">
        <v>29</v>
      </c>
      <c r="D49" s="20"/>
      <c r="E49" s="21">
        <v>0.5</v>
      </c>
      <c r="F49" s="23" t="s">
        <v>68</v>
      </c>
      <c r="G49" s="18">
        <f t="shared" si="6"/>
        <v>0.5</v>
      </c>
      <c r="H49" s="23">
        <v>0.5</v>
      </c>
      <c r="I49" s="21"/>
      <c r="J49" s="23" t="s">
        <v>68</v>
      </c>
      <c r="K49" s="30">
        <f t="shared" si="5"/>
        <v>0.5</v>
      </c>
      <c r="L49" s="26">
        <f t="shared" si="2"/>
        <v>0</v>
      </c>
      <c r="M49" s="4"/>
      <c r="N49" s="4"/>
    </row>
    <row r="50" spans="1:14" ht="68.25" customHeight="1">
      <c r="A50" s="19" t="s">
        <v>22</v>
      </c>
      <c r="B50" s="2"/>
      <c r="C50" s="48" t="s">
        <v>71</v>
      </c>
      <c r="D50" s="20"/>
      <c r="E50" s="21">
        <v>3.6</v>
      </c>
      <c r="F50" s="23" t="s">
        <v>72</v>
      </c>
      <c r="G50" s="18">
        <f t="shared" si="6"/>
        <v>3.6</v>
      </c>
      <c r="H50" s="23">
        <v>0</v>
      </c>
      <c r="I50" s="21"/>
      <c r="J50" s="23" t="s">
        <v>72</v>
      </c>
      <c r="K50" s="30">
        <v>3</v>
      </c>
      <c r="L50" s="26">
        <f t="shared" si="2"/>
        <v>0.60000000000000009</v>
      </c>
      <c r="M50" s="4"/>
      <c r="N50" s="4"/>
    </row>
    <row r="51" spans="1:14" ht="33" customHeight="1">
      <c r="A51" s="19" t="s">
        <v>22</v>
      </c>
      <c r="B51" s="2"/>
      <c r="C51" s="13" t="s">
        <v>73</v>
      </c>
      <c r="D51" s="20"/>
      <c r="E51" s="21">
        <v>142.19999999999999</v>
      </c>
      <c r="F51" s="23" t="s">
        <v>49</v>
      </c>
      <c r="G51" s="18">
        <f t="shared" si="6"/>
        <v>142.19999999999999</v>
      </c>
      <c r="H51" s="21">
        <v>0</v>
      </c>
      <c r="I51" s="21"/>
      <c r="J51" s="23" t="s">
        <v>49</v>
      </c>
      <c r="K51" s="30">
        <v>86.2</v>
      </c>
      <c r="L51" s="26">
        <f t="shared" si="2"/>
        <v>55.999999999999986</v>
      </c>
      <c r="M51" s="4"/>
      <c r="N51" s="4"/>
    </row>
    <row r="52" spans="1:14" ht="24" customHeight="1">
      <c r="A52" s="19" t="s">
        <v>22</v>
      </c>
      <c r="B52" s="2"/>
      <c r="C52" s="48" t="s">
        <v>74</v>
      </c>
      <c r="D52" s="20"/>
      <c r="E52" s="21">
        <v>0.2</v>
      </c>
      <c r="F52" s="23" t="s">
        <v>70</v>
      </c>
      <c r="G52" s="18">
        <f t="shared" si="6"/>
        <v>0.2</v>
      </c>
      <c r="H52" s="21">
        <v>0</v>
      </c>
      <c r="I52" s="21"/>
      <c r="J52" s="23" t="s">
        <v>70</v>
      </c>
      <c r="K52" s="30">
        <f t="shared" si="5"/>
        <v>0</v>
      </c>
      <c r="L52" s="26">
        <f t="shared" si="2"/>
        <v>0.2</v>
      </c>
      <c r="M52" s="4"/>
      <c r="N52" s="4"/>
    </row>
    <row r="53" spans="1:14" ht="26.25" customHeight="1">
      <c r="A53" s="19" t="s">
        <v>22</v>
      </c>
      <c r="B53" s="2"/>
      <c r="C53" s="48" t="s">
        <v>74</v>
      </c>
      <c r="D53" s="20"/>
      <c r="E53" s="21">
        <v>0.8</v>
      </c>
      <c r="F53" s="23" t="s">
        <v>24</v>
      </c>
      <c r="G53" s="18">
        <f t="shared" si="6"/>
        <v>0.8</v>
      </c>
      <c r="H53" s="21">
        <v>0</v>
      </c>
      <c r="I53" s="21"/>
      <c r="J53" s="23" t="s">
        <v>24</v>
      </c>
      <c r="K53" s="30">
        <v>0.8</v>
      </c>
      <c r="L53" s="26">
        <f t="shared" si="2"/>
        <v>0</v>
      </c>
      <c r="M53" s="4"/>
      <c r="N53" s="4"/>
    </row>
    <row r="54" spans="1:14" ht="39" customHeight="1">
      <c r="A54" s="19" t="s">
        <v>22</v>
      </c>
      <c r="B54" s="2"/>
      <c r="C54" s="13" t="s">
        <v>29</v>
      </c>
      <c r="D54" s="20"/>
      <c r="E54" s="21">
        <v>0.6</v>
      </c>
      <c r="F54" s="23" t="s">
        <v>68</v>
      </c>
      <c r="G54" s="18">
        <f t="shared" si="6"/>
        <v>0.6</v>
      </c>
      <c r="H54" s="21">
        <v>0.6</v>
      </c>
      <c r="I54" s="21"/>
      <c r="J54" s="23" t="s">
        <v>68</v>
      </c>
      <c r="K54" s="30">
        <f t="shared" si="5"/>
        <v>0.6</v>
      </c>
      <c r="L54" s="26">
        <f t="shared" si="2"/>
        <v>0</v>
      </c>
      <c r="M54" s="4"/>
      <c r="N54" s="4"/>
    </row>
    <row r="55" spans="1:14" ht="33" customHeight="1">
      <c r="A55" s="19" t="s">
        <v>22</v>
      </c>
      <c r="B55" s="2"/>
      <c r="C55" s="48" t="s">
        <v>75</v>
      </c>
      <c r="D55" s="20"/>
      <c r="E55" s="21">
        <v>200.7</v>
      </c>
      <c r="F55" s="50" t="s">
        <v>76</v>
      </c>
      <c r="G55" s="18">
        <f t="shared" si="6"/>
        <v>200.7</v>
      </c>
      <c r="H55" s="21">
        <v>200</v>
      </c>
      <c r="I55" s="21"/>
      <c r="J55" s="50" t="s">
        <v>76</v>
      </c>
      <c r="K55" s="30">
        <f t="shared" si="5"/>
        <v>200</v>
      </c>
      <c r="L55" s="26">
        <f t="shared" si="2"/>
        <v>0.69999999999998863</v>
      </c>
      <c r="M55" s="4"/>
      <c r="N55" s="4"/>
    </row>
    <row r="56" spans="1:14" ht="33" customHeight="1">
      <c r="A56" s="19" t="s">
        <v>22</v>
      </c>
      <c r="B56" s="2"/>
      <c r="C56" s="48" t="s">
        <v>77</v>
      </c>
      <c r="D56" s="20"/>
      <c r="E56" s="21">
        <v>2.2999999999999998</v>
      </c>
      <c r="F56" s="23" t="s">
        <v>78</v>
      </c>
      <c r="G56" s="18">
        <f t="shared" si="6"/>
        <v>2.2999999999999998</v>
      </c>
      <c r="H56" s="21">
        <v>2.2999999999999998</v>
      </c>
      <c r="I56" s="21"/>
      <c r="J56" s="12" t="s">
        <v>78</v>
      </c>
      <c r="K56" s="30">
        <f t="shared" si="5"/>
        <v>2.2999999999999998</v>
      </c>
      <c r="L56" s="26">
        <f t="shared" si="2"/>
        <v>0</v>
      </c>
      <c r="M56" s="4"/>
      <c r="N56" s="4"/>
    </row>
    <row r="57" spans="1:14" ht="25.5" customHeight="1">
      <c r="A57" s="19" t="s">
        <v>22</v>
      </c>
      <c r="B57" s="2"/>
      <c r="C57" s="48" t="s">
        <v>38</v>
      </c>
      <c r="D57" s="20"/>
      <c r="E57" s="21">
        <v>1.3</v>
      </c>
      <c r="F57" s="23" t="s">
        <v>79</v>
      </c>
      <c r="G57" s="18">
        <f t="shared" si="6"/>
        <v>1.3</v>
      </c>
      <c r="H57" s="21">
        <v>1.3</v>
      </c>
      <c r="I57" s="21"/>
      <c r="J57" s="23" t="s">
        <v>79</v>
      </c>
      <c r="K57" s="18">
        <f>H57</f>
        <v>1.3</v>
      </c>
      <c r="L57" s="26">
        <f t="shared" si="2"/>
        <v>0</v>
      </c>
      <c r="M57" s="4"/>
      <c r="N57" s="4"/>
    </row>
    <row r="58" spans="1:14" ht="33" customHeight="1">
      <c r="A58" s="19" t="s">
        <v>22</v>
      </c>
      <c r="B58" s="2"/>
      <c r="C58" s="48" t="s">
        <v>38</v>
      </c>
      <c r="D58" s="20"/>
      <c r="E58" s="21">
        <v>20</v>
      </c>
      <c r="F58" s="23" t="s">
        <v>80</v>
      </c>
      <c r="G58" s="18">
        <f t="shared" si="6"/>
        <v>20</v>
      </c>
      <c r="H58" s="21">
        <v>20</v>
      </c>
      <c r="I58" s="21"/>
      <c r="J58" s="23" t="s">
        <v>80</v>
      </c>
      <c r="K58" s="18">
        <f>H58</f>
        <v>20</v>
      </c>
      <c r="L58" s="26">
        <f t="shared" si="2"/>
        <v>0</v>
      </c>
      <c r="M58" s="4"/>
      <c r="N58" s="4"/>
    </row>
    <row r="59" spans="1:14" ht="84" customHeight="1">
      <c r="A59" s="19" t="s">
        <v>22</v>
      </c>
      <c r="B59" s="2"/>
      <c r="C59" s="48" t="s">
        <v>82</v>
      </c>
      <c r="D59" s="20"/>
      <c r="E59" s="21">
        <v>76</v>
      </c>
      <c r="F59" s="23" t="s">
        <v>83</v>
      </c>
      <c r="G59" s="18">
        <f t="shared" si="6"/>
        <v>76</v>
      </c>
      <c r="H59" s="21">
        <v>0</v>
      </c>
      <c r="I59" s="21"/>
      <c r="J59" s="23" t="s">
        <v>83</v>
      </c>
      <c r="K59" s="18">
        <v>0</v>
      </c>
      <c r="L59" s="26">
        <f t="shared" si="2"/>
        <v>76</v>
      </c>
      <c r="M59" s="4"/>
      <c r="N59" s="4"/>
    </row>
    <row r="60" spans="1:14" ht="44.25" customHeight="1">
      <c r="A60" s="19" t="s">
        <v>22</v>
      </c>
      <c r="B60" s="2"/>
      <c r="C60" s="13" t="s">
        <v>84</v>
      </c>
      <c r="D60" s="20"/>
      <c r="E60" s="21">
        <v>782</v>
      </c>
      <c r="F60" s="23" t="s">
        <v>85</v>
      </c>
      <c r="G60" s="18">
        <f t="shared" si="6"/>
        <v>782</v>
      </c>
      <c r="H60" s="21">
        <v>0</v>
      </c>
      <c r="I60" s="21"/>
      <c r="J60" s="23" t="s">
        <v>85</v>
      </c>
      <c r="K60" s="18">
        <v>200</v>
      </c>
      <c r="L60" s="26">
        <f t="shared" si="2"/>
        <v>582</v>
      </c>
      <c r="M60" s="4"/>
      <c r="N60" s="4"/>
    </row>
    <row r="61" spans="1:14" ht="33" customHeight="1">
      <c r="A61" s="27" t="s">
        <v>81</v>
      </c>
      <c r="B61" s="2"/>
      <c r="C61" s="13"/>
      <c r="D61" s="63">
        <f>D31+D30</f>
        <v>502.1</v>
      </c>
      <c r="E61" s="21">
        <f>SUM(E11:E60)</f>
        <v>4393.5079999999989</v>
      </c>
      <c r="F61" s="23"/>
      <c r="G61" s="18">
        <f>SUM(G11:G60)</f>
        <v>4895.6079999999984</v>
      </c>
      <c r="H61" s="21">
        <f>SUM(H11:H60)</f>
        <v>2781.7080000000001</v>
      </c>
      <c r="I61" s="21">
        <f>SUM(I11:I60)</f>
        <v>502.1</v>
      </c>
      <c r="J61" s="12"/>
      <c r="K61" s="18">
        <f>H61+I61</f>
        <v>3283.808</v>
      </c>
      <c r="L61" s="26">
        <f t="shared" si="2"/>
        <v>1611.7999999999984</v>
      </c>
      <c r="M61" s="4"/>
      <c r="N61" s="4"/>
    </row>
    <row r="62" spans="1:14" ht="57" customHeight="1">
      <c r="A62" s="19" t="s">
        <v>86</v>
      </c>
      <c r="B62" s="2"/>
      <c r="C62" s="13" t="s">
        <v>87</v>
      </c>
      <c r="D62" s="20"/>
      <c r="E62" s="21">
        <v>10.3</v>
      </c>
      <c r="F62" s="23" t="s">
        <v>88</v>
      </c>
      <c r="G62" s="18">
        <v>10.3</v>
      </c>
      <c r="H62" s="21">
        <v>5.7</v>
      </c>
      <c r="I62" s="21"/>
      <c r="J62" s="23" t="s">
        <v>89</v>
      </c>
      <c r="K62" s="18">
        <v>5.7</v>
      </c>
      <c r="L62" s="26">
        <f t="shared" si="2"/>
        <v>4.6000000000000005</v>
      </c>
      <c r="M62" s="4"/>
      <c r="N62" s="4"/>
    </row>
    <row r="63" spans="1:14" ht="36.75" customHeight="1">
      <c r="A63" s="19" t="s">
        <v>86</v>
      </c>
      <c r="B63" s="2"/>
      <c r="C63" s="13" t="s">
        <v>90</v>
      </c>
      <c r="D63" s="20"/>
      <c r="E63" s="21">
        <v>16</v>
      </c>
      <c r="F63" s="23" t="s">
        <v>91</v>
      </c>
      <c r="G63" s="18">
        <v>16</v>
      </c>
      <c r="H63" s="21">
        <v>0</v>
      </c>
      <c r="I63" s="21"/>
      <c r="J63" s="23" t="s">
        <v>91</v>
      </c>
      <c r="K63" s="18">
        <v>16</v>
      </c>
      <c r="L63" s="26">
        <f t="shared" si="2"/>
        <v>0</v>
      </c>
      <c r="M63" s="4"/>
      <c r="N63" s="4"/>
    </row>
    <row r="64" spans="1:14" ht="56.25" customHeight="1">
      <c r="A64" s="19" t="s">
        <v>86</v>
      </c>
      <c r="B64" s="2"/>
      <c r="C64" s="13" t="s">
        <v>95</v>
      </c>
      <c r="D64" s="20"/>
      <c r="E64" s="21">
        <v>83.3</v>
      </c>
      <c r="F64" s="23" t="s">
        <v>92</v>
      </c>
      <c r="G64" s="18">
        <v>83.3</v>
      </c>
      <c r="H64" s="21">
        <v>0</v>
      </c>
      <c r="I64" s="21"/>
      <c r="J64" s="54" t="s">
        <v>92</v>
      </c>
      <c r="K64" s="18">
        <v>40.299999999999997</v>
      </c>
      <c r="L64" s="26">
        <f t="shared" si="2"/>
        <v>43</v>
      </c>
      <c r="M64" s="4"/>
      <c r="N64" s="4"/>
    </row>
    <row r="65" spans="1:14" ht="31.5" customHeight="1">
      <c r="A65" s="19" t="s">
        <v>86</v>
      </c>
      <c r="B65" s="2"/>
      <c r="C65" s="13" t="s">
        <v>93</v>
      </c>
      <c r="D65" s="20"/>
      <c r="E65" s="21">
        <v>51</v>
      </c>
      <c r="F65" s="23" t="s">
        <v>144</v>
      </c>
      <c r="G65" s="18">
        <v>51</v>
      </c>
      <c r="H65" s="21">
        <v>0</v>
      </c>
      <c r="I65" s="21"/>
      <c r="J65" s="12" t="s">
        <v>144</v>
      </c>
      <c r="K65" s="18"/>
      <c r="L65" s="26">
        <f t="shared" si="2"/>
        <v>51</v>
      </c>
      <c r="M65" s="4"/>
      <c r="N65" s="4"/>
    </row>
    <row r="66" spans="1:14" ht="36" customHeight="1">
      <c r="A66" s="27" t="s">
        <v>86</v>
      </c>
      <c r="B66" s="2"/>
      <c r="C66" s="13" t="s">
        <v>18</v>
      </c>
      <c r="D66" s="20"/>
      <c r="E66" s="21">
        <v>21.4</v>
      </c>
      <c r="F66" s="23" t="s">
        <v>21</v>
      </c>
      <c r="G66" s="18">
        <v>21.4</v>
      </c>
      <c r="H66" s="21">
        <v>21.4</v>
      </c>
      <c r="I66" s="21"/>
      <c r="J66" s="23" t="s">
        <v>21</v>
      </c>
      <c r="K66" s="18">
        <v>21.4</v>
      </c>
      <c r="L66" s="26">
        <f t="shared" si="2"/>
        <v>0</v>
      </c>
      <c r="M66" s="4"/>
      <c r="N66" s="4"/>
    </row>
    <row r="67" spans="1:14" ht="40.5" customHeight="1">
      <c r="A67" s="27" t="s">
        <v>86</v>
      </c>
      <c r="B67" s="2"/>
      <c r="C67" s="13" t="s">
        <v>55</v>
      </c>
      <c r="D67" s="20"/>
      <c r="E67" s="21">
        <v>188.8</v>
      </c>
      <c r="F67" s="23" t="s">
        <v>94</v>
      </c>
      <c r="G67" s="18">
        <v>188.8</v>
      </c>
      <c r="H67" s="21">
        <v>0</v>
      </c>
      <c r="I67" s="21"/>
      <c r="J67" s="23" t="s">
        <v>94</v>
      </c>
      <c r="K67" s="18">
        <v>54.8</v>
      </c>
      <c r="L67" s="26">
        <f t="shared" si="2"/>
        <v>134</v>
      </c>
      <c r="M67" s="4"/>
      <c r="N67" s="4"/>
    </row>
    <row r="68" spans="1:14" ht="44.25" customHeight="1">
      <c r="A68" s="27" t="s">
        <v>86</v>
      </c>
      <c r="B68" s="2"/>
      <c r="C68" s="13" t="s">
        <v>55</v>
      </c>
      <c r="D68" s="20"/>
      <c r="E68" s="21">
        <v>216.1</v>
      </c>
      <c r="F68" s="23" t="s">
        <v>49</v>
      </c>
      <c r="G68" s="18">
        <v>216.1</v>
      </c>
      <c r="H68" s="21">
        <v>0</v>
      </c>
      <c r="I68" s="21"/>
      <c r="J68" s="23" t="s">
        <v>49</v>
      </c>
      <c r="K68" s="18">
        <v>56</v>
      </c>
      <c r="L68" s="26">
        <f t="shared" si="2"/>
        <v>160.1</v>
      </c>
      <c r="M68" s="4"/>
      <c r="N68" s="4"/>
    </row>
    <row r="69" spans="1:14" ht="43.5" customHeight="1">
      <c r="A69" s="27" t="s">
        <v>86</v>
      </c>
      <c r="B69" s="2"/>
      <c r="C69" s="13" t="s">
        <v>23</v>
      </c>
      <c r="D69" s="20"/>
      <c r="E69" s="21">
        <v>34.700000000000003</v>
      </c>
      <c r="F69" s="23" t="s">
        <v>49</v>
      </c>
      <c r="G69" s="18">
        <v>34.700000000000003</v>
      </c>
      <c r="H69" s="21">
        <v>0</v>
      </c>
      <c r="I69" s="21"/>
      <c r="J69" s="23" t="s">
        <v>49</v>
      </c>
      <c r="K69" s="18">
        <v>25</v>
      </c>
      <c r="L69" s="26">
        <f t="shared" si="2"/>
        <v>9.7000000000000028</v>
      </c>
      <c r="M69" s="4"/>
      <c r="N69" s="4"/>
    </row>
    <row r="70" spans="1:14" ht="30.75" customHeight="1">
      <c r="A70" s="27" t="s">
        <v>86</v>
      </c>
      <c r="B70" s="2"/>
      <c r="C70" s="13" t="s">
        <v>38</v>
      </c>
      <c r="D70" s="20"/>
      <c r="E70" s="21">
        <v>5.6</v>
      </c>
      <c r="F70" s="23" t="s">
        <v>96</v>
      </c>
      <c r="G70" s="18">
        <v>5.6</v>
      </c>
      <c r="H70" s="21">
        <v>5.6</v>
      </c>
      <c r="I70" s="21"/>
      <c r="J70" s="23" t="s">
        <v>96</v>
      </c>
      <c r="K70" s="18">
        <v>5.6</v>
      </c>
      <c r="L70" s="26">
        <f t="shared" si="2"/>
        <v>0</v>
      </c>
      <c r="M70" s="4"/>
      <c r="N70" s="4"/>
    </row>
    <row r="71" spans="1:14" ht="33" customHeight="1">
      <c r="A71" s="27" t="s">
        <v>86</v>
      </c>
      <c r="B71" s="2"/>
      <c r="C71" s="13" t="s">
        <v>38</v>
      </c>
      <c r="D71" s="20"/>
      <c r="E71" s="21">
        <v>8</v>
      </c>
      <c r="F71" s="23" t="s">
        <v>46</v>
      </c>
      <c r="G71" s="18">
        <v>8</v>
      </c>
      <c r="H71" s="21">
        <v>0</v>
      </c>
      <c r="I71" s="21"/>
      <c r="J71" s="23" t="s">
        <v>46</v>
      </c>
      <c r="K71" s="18">
        <v>8</v>
      </c>
      <c r="L71" s="26">
        <f t="shared" si="2"/>
        <v>0</v>
      </c>
      <c r="M71" s="4"/>
      <c r="N71" s="4"/>
    </row>
    <row r="72" spans="1:14" ht="33" customHeight="1">
      <c r="A72" s="27" t="s">
        <v>86</v>
      </c>
      <c r="B72" s="2"/>
      <c r="C72" s="13" t="s">
        <v>98</v>
      </c>
      <c r="D72" s="20"/>
      <c r="E72" s="21">
        <v>6.4</v>
      </c>
      <c r="F72" s="23" t="s">
        <v>99</v>
      </c>
      <c r="G72" s="18">
        <v>6.4</v>
      </c>
      <c r="H72" s="21">
        <v>6.4</v>
      </c>
      <c r="I72" s="21"/>
      <c r="J72" s="12" t="s">
        <v>99</v>
      </c>
      <c r="K72" s="18">
        <v>6.4</v>
      </c>
      <c r="L72" s="26">
        <f t="shared" si="2"/>
        <v>0</v>
      </c>
      <c r="M72" s="4"/>
      <c r="N72" s="4"/>
    </row>
    <row r="73" spans="1:14" ht="29.25" customHeight="1">
      <c r="A73" s="27" t="s">
        <v>86</v>
      </c>
      <c r="B73" s="2"/>
      <c r="C73" s="44" t="s">
        <v>26</v>
      </c>
      <c r="D73" s="20"/>
      <c r="E73" s="21">
        <v>0.06</v>
      </c>
      <c r="F73" s="23" t="s">
        <v>100</v>
      </c>
      <c r="G73" s="18">
        <v>0.06</v>
      </c>
      <c r="H73" s="21">
        <v>0</v>
      </c>
      <c r="I73" s="21"/>
      <c r="J73" s="12" t="s">
        <v>100</v>
      </c>
      <c r="K73" s="18">
        <v>0.06</v>
      </c>
      <c r="L73" s="26">
        <f t="shared" si="2"/>
        <v>0</v>
      </c>
      <c r="M73" s="4"/>
      <c r="N73" s="4"/>
    </row>
    <row r="74" spans="1:14" ht="39" customHeight="1">
      <c r="A74" s="27" t="s">
        <v>86</v>
      </c>
      <c r="B74" s="2"/>
      <c r="C74" s="13" t="s">
        <v>23</v>
      </c>
      <c r="D74" s="20"/>
      <c r="E74" s="21">
        <v>0.2</v>
      </c>
      <c r="F74" s="23" t="s">
        <v>101</v>
      </c>
      <c r="G74" s="18">
        <v>0.2</v>
      </c>
      <c r="H74" s="21">
        <v>0</v>
      </c>
      <c r="I74" s="21"/>
      <c r="J74" s="23" t="s">
        <v>101</v>
      </c>
      <c r="K74" s="18">
        <v>0.2</v>
      </c>
      <c r="L74" s="26">
        <f t="shared" si="2"/>
        <v>0</v>
      </c>
      <c r="M74" s="4"/>
      <c r="N74" s="4"/>
    </row>
    <row r="75" spans="1:14" ht="31.5" customHeight="1">
      <c r="A75" s="27" t="s">
        <v>86</v>
      </c>
      <c r="B75" s="2"/>
      <c r="C75" s="13" t="s">
        <v>18</v>
      </c>
      <c r="D75" s="20"/>
      <c r="E75" s="21">
        <v>17.5</v>
      </c>
      <c r="F75" s="23" t="s">
        <v>21</v>
      </c>
      <c r="G75" s="18">
        <v>17.5</v>
      </c>
      <c r="H75" s="21">
        <v>17.5</v>
      </c>
      <c r="I75" s="21"/>
      <c r="J75" s="23" t="s">
        <v>21</v>
      </c>
      <c r="K75" s="18">
        <v>17.5</v>
      </c>
      <c r="L75" s="26">
        <f t="shared" si="2"/>
        <v>0</v>
      </c>
      <c r="M75" s="4"/>
      <c r="N75" s="4"/>
    </row>
    <row r="76" spans="1:14" ht="30" customHeight="1">
      <c r="A76" s="27" t="s">
        <v>86</v>
      </c>
      <c r="B76" s="2"/>
      <c r="C76" s="13" t="s">
        <v>18</v>
      </c>
      <c r="D76" s="20"/>
      <c r="E76" s="21">
        <v>12.5</v>
      </c>
      <c r="F76" s="23" t="s">
        <v>21</v>
      </c>
      <c r="G76" s="18">
        <v>12.5</v>
      </c>
      <c r="H76" s="21">
        <v>12.5</v>
      </c>
      <c r="I76" s="21"/>
      <c r="J76" s="23" t="s">
        <v>21</v>
      </c>
      <c r="K76" s="18">
        <v>12.5</v>
      </c>
      <c r="L76" s="26">
        <f t="shared" si="2"/>
        <v>0</v>
      </c>
      <c r="M76" s="4"/>
      <c r="N76" s="4"/>
    </row>
    <row r="77" spans="1:14" ht="66.75" customHeight="1">
      <c r="A77" s="27" t="s">
        <v>86</v>
      </c>
      <c r="B77" s="2"/>
      <c r="C77" s="13" t="s">
        <v>29</v>
      </c>
      <c r="D77" s="20"/>
      <c r="E77" s="21">
        <v>1.5</v>
      </c>
      <c r="F77" s="23" t="s">
        <v>47</v>
      </c>
      <c r="G77" s="18">
        <v>1.5</v>
      </c>
      <c r="H77" s="21">
        <v>1.5</v>
      </c>
      <c r="I77" s="21"/>
      <c r="J77" s="23" t="s">
        <v>47</v>
      </c>
      <c r="K77" s="18">
        <v>1.5</v>
      </c>
      <c r="L77" s="26">
        <f t="shared" si="2"/>
        <v>0</v>
      </c>
      <c r="M77" s="4"/>
      <c r="N77" s="4"/>
    </row>
    <row r="78" spans="1:14" ht="45.75" customHeight="1">
      <c r="A78" s="27" t="s">
        <v>86</v>
      </c>
      <c r="B78" s="2"/>
      <c r="C78" s="13" t="s">
        <v>102</v>
      </c>
      <c r="D78" s="20"/>
      <c r="E78" s="21">
        <v>1983.4</v>
      </c>
      <c r="F78" s="23" t="s">
        <v>103</v>
      </c>
      <c r="G78" s="18">
        <v>1983.4</v>
      </c>
      <c r="H78" s="21">
        <v>1983.4</v>
      </c>
      <c r="I78" s="21"/>
      <c r="J78" s="23" t="s">
        <v>103</v>
      </c>
      <c r="K78" s="18">
        <v>1983.4</v>
      </c>
      <c r="L78" s="26">
        <f t="shared" si="2"/>
        <v>0</v>
      </c>
      <c r="M78" s="4"/>
      <c r="N78" s="4"/>
    </row>
    <row r="79" spans="1:14" ht="30.75" customHeight="1">
      <c r="A79" s="27" t="s">
        <v>86</v>
      </c>
      <c r="B79" s="2"/>
      <c r="C79" s="13" t="s">
        <v>105</v>
      </c>
      <c r="D79" s="20"/>
      <c r="E79" s="21">
        <v>1.5</v>
      </c>
      <c r="F79" s="23" t="s">
        <v>106</v>
      </c>
      <c r="G79" s="18">
        <v>1.5</v>
      </c>
      <c r="H79" s="21">
        <v>1.5</v>
      </c>
      <c r="I79" s="21"/>
      <c r="J79" s="23" t="s">
        <v>106</v>
      </c>
      <c r="K79" s="18">
        <v>1.5</v>
      </c>
      <c r="L79" s="26">
        <f t="shared" si="2"/>
        <v>0</v>
      </c>
      <c r="M79" s="4"/>
      <c r="N79" s="4"/>
    </row>
    <row r="80" spans="1:14" ht="44.25" customHeight="1">
      <c r="A80" s="27" t="s">
        <v>86</v>
      </c>
      <c r="B80" s="2"/>
      <c r="C80" s="13" t="s">
        <v>55</v>
      </c>
      <c r="D80" s="20"/>
      <c r="E80" s="21">
        <v>44.6</v>
      </c>
      <c r="F80" s="23" t="s">
        <v>21</v>
      </c>
      <c r="G80" s="18">
        <v>44.6</v>
      </c>
      <c r="H80" s="21">
        <v>44.6</v>
      </c>
      <c r="I80" s="21"/>
      <c r="J80" s="23" t="s">
        <v>21</v>
      </c>
      <c r="K80" s="18">
        <v>44.6</v>
      </c>
      <c r="L80" s="26">
        <f t="shared" si="2"/>
        <v>0</v>
      </c>
      <c r="M80" s="4"/>
      <c r="N80" s="4"/>
    </row>
    <row r="81" spans="1:14" ht="35.25" customHeight="1">
      <c r="A81" s="27" t="s">
        <v>86</v>
      </c>
      <c r="B81" s="2"/>
      <c r="C81" s="13" t="s">
        <v>18</v>
      </c>
      <c r="D81" s="20"/>
      <c r="E81" s="21">
        <v>1.5</v>
      </c>
      <c r="F81" s="23" t="s">
        <v>21</v>
      </c>
      <c r="G81" s="18">
        <v>1.5</v>
      </c>
      <c r="H81" s="21">
        <v>1.5</v>
      </c>
      <c r="I81" s="21"/>
      <c r="J81" s="23" t="s">
        <v>21</v>
      </c>
      <c r="K81" s="18">
        <v>1.5</v>
      </c>
      <c r="L81" s="26">
        <f t="shared" ref="L81:L139" si="7">G81-K81</f>
        <v>0</v>
      </c>
      <c r="M81" s="4"/>
      <c r="N81" s="4"/>
    </row>
    <row r="82" spans="1:14" ht="29.25" customHeight="1">
      <c r="A82" s="27" t="s">
        <v>86</v>
      </c>
      <c r="B82" s="2"/>
      <c r="C82" s="13" t="s">
        <v>18</v>
      </c>
      <c r="D82" s="20"/>
      <c r="E82" s="21">
        <v>3.5</v>
      </c>
      <c r="F82" s="23" t="s">
        <v>21</v>
      </c>
      <c r="G82" s="18">
        <v>3.5</v>
      </c>
      <c r="H82" s="21">
        <v>3.5</v>
      </c>
      <c r="I82" s="21"/>
      <c r="J82" s="23" t="s">
        <v>21</v>
      </c>
      <c r="K82" s="18">
        <v>3.5</v>
      </c>
      <c r="L82" s="26">
        <f t="shared" si="7"/>
        <v>0</v>
      </c>
      <c r="M82" s="4"/>
      <c r="N82" s="4"/>
    </row>
    <row r="83" spans="1:14" ht="30" customHeight="1">
      <c r="A83" s="27" t="s">
        <v>86</v>
      </c>
      <c r="B83" s="2"/>
      <c r="C83" s="13" t="s">
        <v>104</v>
      </c>
      <c r="D83" s="20"/>
      <c r="E83" s="21">
        <v>581.29999999999995</v>
      </c>
      <c r="F83" s="23" t="s">
        <v>103</v>
      </c>
      <c r="G83" s="18">
        <v>581.29999999999995</v>
      </c>
      <c r="H83" s="21">
        <v>581.29999999999995</v>
      </c>
      <c r="I83" s="21"/>
      <c r="J83" s="23" t="s">
        <v>103</v>
      </c>
      <c r="K83" s="18">
        <v>581.29999999999995</v>
      </c>
      <c r="L83" s="26">
        <f t="shared" si="7"/>
        <v>0</v>
      </c>
      <c r="M83" s="4"/>
      <c r="N83" s="4"/>
    </row>
    <row r="84" spans="1:14" ht="30" customHeight="1">
      <c r="A84" s="27" t="s">
        <v>86</v>
      </c>
      <c r="B84" s="2"/>
      <c r="C84" s="13" t="s">
        <v>38</v>
      </c>
      <c r="D84" s="20"/>
      <c r="E84" s="21">
        <v>0.9</v>
      </c>
      <c r="F84" s="23" t="s">
        <v>97</v>
      </c>
      <c r="G84" s="18">
        <v>0.9</v>
      </c>
      <c r="H84" s="21">
        <v>0</v>
      </c>
      <c r="I84" s="21"/>
      <c r="J84" s="23" t="s">
        <v>97</v>
      </c>
      <c r="K84" s="18">
        <v>0.9</v>
      </c>
      <c r="L84" s="26">
        <f t="shared" si="7"/>
        <v>0</v>
      </c>
      <c r="M84" s="4"/>
      <c r="N84" s="4"/>
    </row>
    <row r="85" spans="1:14" ht="31.5" customHeight="1">
      <c r="A85" s="27" t="s">
        <v>86</v>
      </c>
      <c r="B85" s="2"/>
      <c r="C85" s="13" t="s">
        <v>107</v>
      </c>
      <c r="D85" s="20"/>
      <c r="E85" s="21">
        <v>32.9</v>
      </c>
      <c r="F85" s="23" t="s">
        <v>108</v>
      </c>
      <c r="G85" s="18">
        <v>32.9</v>
      </c>
      <c r="H85" s="21">
        <v>32.9</v>
      </c>
      <c r="I85" s="21"/>
      <c r="J85" s="23" t="s">
        <v>108</v>
      </c>
      <c r="K85" s="18">
        <v>32.9</v>
      </c>
      <c r="L85" s="26">
        <f t="shared" si="7"/>
        <v>0</v>
      </c>
      <c r="M85" s="4"/>
      <c r="N85" s="4"/>
    </row>
    <row r="86" spans="1:14" ht="44.25" customHeight="1">
      <c r="A86" s="27" t="s">
        <v>86</v>
      </c>
      <c r="B86" s="2"/>
      <c r="C86" s="13" t="s">
        <v>23</v>
      </c>
      <c r="D86" s="20"/>
      <c r="E86" s="21">
        <v>79.099999999999994</v>
      </c>
      <c r="F86" s="23" t="s">
        <v>109</v>
      </c>
      <c r="G86" s="18">
        <v>79.099999999999994</v>
      </c>
      <c r="H86" s="21">
        <v>0</v>
      </c>
      <c r="I86" s="21"/>
      <c r="J86" s="23" t="s">
        <v>109</v>
      </c>
      <c r="K86" s="18">
        <v>43</v>
      </c>
      <c r="L86" s="26">
        <f t="shared" si="7"/>
        <v>36.099999999999994</v>
      </c>
      <c r="M86" s="4"/>
      <c r="N86" s="4"/>
    </row>
    <row r="87" spans="1:14" ht="26.25" customHeight="1">
      <c r="A87" s="27" t="s">
        <v>86</v>
      </c>
      <c r="B87" s="2"/>
      <c r="C87" s="13" t="s">
        <v>26</v>
      </c>
      <c r="D87" s="20"/>
      <c r="E87" s="21">
        <v>0.2</v>
      </c>
      <c r="F87" s="23" t="s">
        <v>49</v>
      </c>
      <c r="G87" s="18">
        <v>0.2</v>
      </c>
      <c r="H87" s="21">
        <v>0.2</v>
      </c>
      <c r="I87" s="21"/>
      <c r="J87" s="12" t="s">
        <v>49</v>
      </c>
      <c r="K87" s="18">
        <v>0.2</v>
      </c>
      <c r="L87" s="26">
        <f t="shared" si="7"/>
        <v>0</v>
      </c>
      <c r="M87" s="4"/>
      <c r="N87" s="4"/>
    </row>
    <row r="88" spans="1:14" ht="42" customHeight="1">
      <c r="A88" s="27" t="s">
        <v>86</v>
      </c>
      <c r="B88" s="2"/>
      <c r="C88" s="13" t="s">
        <v>55</v>
      </c>
      <c r="D88" s="20"/>
      <c r="E88" s="21">
        <v>11</v>
      </c>
      <c r="F88" s="23" t="s">
        <v>114</v>
      </c>
      <c r="G88" s="18">
        <v>11</v>
      </c>
      <c r="H88" s="21">
        <v>11</v>
      </c>
      <c r="I88" s="21"/>
      <c r="J88" s="23" t="s">
        <v>114</v>
      </c>
      <c r="K88" s="18">
        <v>11</v>
      </c>
      <c r="L88" s="26">
        <f t="shared" si="7"/>
        <v>0</v>
      </c>
      <c r="M88" s="4"/>
      <c r="N88" s="4"/>
    </row>
    <row r="89" spans="1:14" ht="39" customHeight="1">
      <c r="A89" s="27" t="s">
        <v>86</v>
      </c>
      <c r="B89" s="2"/>
      <c r="C89" s="13" t="s">
        <v>110</v>
      </c>
      <c r="D89" s="20"/>
      <c r="E89" s="21">
        <v>106</v>
      </c>
      <c r="F89" s="23" t="s">
        <v>111</v>
      </c>
      <c r="G89" s="18">
        <v>106</v>
      </c>
      <c r="H89" s="21">
        <v>106</v>
      </c>
      <c r="I89" s="21"/>
      <c r="J89" s="23" t="s">
        <v>111</v>
      </c>
      <c r="K89" s="18">
        <v>106</v>
      </c>
      <c r="L89" s="26">
        <f t="shared" si="7"/>
        <v>0</v>
      </c>
      <c r="M89" s="4"/>
      <c r="N89" s="4"/>
    </row>
    <row r="90" spans="1:14" ht="39" customHeight="1">
      <c r="A90" s="27" t="s">
        <v>86</v>
      </c>
      <c r="B90" s="2"/>
      <c r="C90" s="13" t="s">
        <v>115</v>
      </c>
      <c r="D90" s="20"/>
      <c r="E90" s="21">
        <v>22.1</v>
      </c>
      <c r="F90" s="23" t="s">
        <v>108</v>
      </c>
      <c r="G90" s="18">
        <v>22.1</v>
      </c>
      <c r="H90" s="21">
        <v>22.1</v>
      </c>
      <c r="I90" s="21"/>
      <c r="J90" s="23" t="s">
        <v>108</v>
      </c>
      <c r="K90" s="18">
        <v>22.1</v>
      </c>
      <c r="L90" s="26">
        <f t="shared" si="7"/>
        <v>0</v>
      </c>
      <c r="M90" s="4"/>
      <c r="N90" s="4"/>
    </row>
    <row r="91" spans="1:14" ht="39" customHeight="1">
      <c r="A91" s="27" t="s">
        <v>86</v>
      </c>
      <c r="B91" s="2"/>
      <c r="C91" s="45" t="s">
        <v>25</v>
      </c>
      <c r="D91" s="63">
        <v>229.2</v>
      </c>
      <c r="E91" s="21"/>
      <c r="F91" s="12" t="s">
        <v>27</v>
      </c>
      <c r="G91" s="18">
        <v>229.2</v>
      </c>
      <c r="H91" s="21">
        <v>229.2</v>
      </c>
      <c r="I91" s="21"/>
      <c r="J91" s="12" t="s">
        <v>27</v>
      </c>
      <c r="K91" s="18">
        <v>229.2</v>
      </c>
      <c r="L91" s="26">
        <f t="shared" si="7"/>
        <v>0</v>
      </c>
      <c r="M91" s="4"/>
      <c r="N91" s="4"/>
    </row>
    <row r="92" spans="1:14" ht="41.25" customHeight="1">
      <c r="A92" s="27"/>
      <c r="B92" s="2"/>
      <c r="C92" s="13" t="s">
        <v>112</v>
      </c>
      <c r="D92" s="63">
        <f>SUM(D62:D91)</f>
        <v>229.2</v>
      </c>
      <c r="E92" s="55">
        <f>SUM(E62:E91)</f>
        <v>3541.3599999999997</v>
      </c>
      <c r="F92" s="12"/>
      <c r="G92" s="18">
        <f>SUM(G62:G91)</f>
        <v>3770.5599999999995</v>
      </c>
      <c r="H92" s="21">
        <f>SUM(H62:H91)</f>
        <v>3087.7999999999993</v>
      </c>
      <c r="I92" s="21">
        <f>SUM(I62:I91)</f>
        <v>0</v>
      </c>
      <c r="J92" s="12"/>
      <c r="K92" s="18">
        <f>SUM(K62:K91)</f>
        <v>3332.06</v>
      </c>
      <c r="L92" s="61">
        <f t="shared" si="7"/>
        <v>438.49999999999955</v>
      </c>
      <c r="M92" s="4"/>
      <c r="N92" s="4"/>
    </row>
    <row r="93" spans="1:14" ht="37.5" customHeight="1">
      <c r="A93" s="27"/>
      <c r="B93" s="40"/>
      <c r="C93" s="41" t="s">
        <v>113</v>
      </c>
      <c r="D93" s="64">
        <f>D61+D92</f>
        <v>731.3</v>
      </c>
      <c r="E93" s="62">
        <f>E61+E92</f>
        <v>7934.8679999999986</v>
      </c>
      <c r="F93" s="42"/>
      <c r="G93" s="43">
        <f>G61+G92</f>
        <v>8666.1679999999978</v>
      </c>
      <c r="H93" s="21">
        <f>H61+H92</f>
        <v>5869.5079999999998</v>
      </c>
      <c r="I93" s="21">
        <f>I61+I92</f>
        <v>502.1</v>
      </c>
      <c r="J93" s="12"/>
      <c r="K93" s="18">
        <f>K61+K92</f>
        <v>6615.8680000000004</v>
      </c>
      <c r="L93" s="61">
        <f t="shared" si="7"/>
        <v>2050.2999999999975</v>
      </c>
      <c r="M93" s="4"/>
      <c r="N93" s="4"/>
    </row>
    <row r="94" spans="1:14" ht="33" customHeight="1">
      <c r="A94" s="27" t="s">
        <v>116</v>
      </c>
      <c r="B94" s="2"/>
      <c r="C94" s="13" t="s">
        <v>18</v>
      </c>
      <c r="D94" s="20"/>
      <c r="E94" s="21">
        <v>64.099999999999994</v>
      </c>
      <c r="F94" s="23" t="s">
        <v>21</v>
      </c>
      <c r="G94" s="18">
        <f>D94+E94</f>
        <v>64.099999999999994</v>
      </c>
      <c r="H94" s="21">
        <v>64.099999999999994</v>
      </c>
      <c r="I94" s="21"/>
      <c r="J94" s="23" t="s">
        <v>21</v>
      </c>
      <c r="K94" s="18">
        <f>H94+I94</f>
        <v>64.099999999999994</v>
      </c>
      <c r="L94" s="26">
        <f t="shared" si="7"/>
        <v>0</v>
      </c>
      <c r="M94" s="4"/>
      <c r="N94" s="4"/>
    </row>
    <row r="95" spans="1:14" ht="37.5" customHeight="1">
      <c r="A95" s="27" t="s">
        <v>116</v>
      </c>
      <c r="B95" s="2"/>
      <c r="C95" s="13" t="s">
        <v>117</v>
      </c>
      <c r="D95" s="20"/>
      <c r="E95" s="25">
        <v>1.1000000000000001</v>
      </c>
      <c r="F95" s="23" t="s">
        <v>47</v>
      </c>
      <c r="G95" s="18">
        <f t="shared" ref="G95:G139" si="8">D95+E95</f>
        <v>1.1000000000000001</v>
      </c>
      <c r="H95" s="21">
        <v>1.1000000000000001</v>
      </c>
      <c r="I95" s="21"/>
      <c r="J95" s="23" t="s">
        <v>47</v>
      </c>
      <c r="K95" s="18">
        <f t="shared" ref="K95:K139" si="9">H95+I95</f>
        <v>1.1000000000000001</v>
      </c>
      <c r="L95" s="26">
        <f t="shared" si="7"/>
        <v>0</v>
      </c>
      <c r="M95" s="4"/>
      <c r="N95" s="4"/>
    </row>
    <row r="96" spans="1:14" ht="41.25" customHeight="1">
      <c r="A96" s="27" t="s">
        <v>116</v>
      </c>
      <c r="B96" s="2"/>
      <c r="C96" s="48" t="s">
        <v>28</v>
      </c>
      <c r="D96" s="20"/>
      <c r="E96" s="21">
        <v>0.9</v>
      </c>
      <c r="F96" s="23" t="s">
        <v>36</v>
      </c>
      <c r="G96" s="18">
        <f t="shared" si="8"/>
        <v>0.9</v>
      </c>
      <c r="H96" s="21">
        <v>0.9</v>
      </c>
      <c r="I96" s="21"/>
      <c r="J96" s="23" t="s">
        <v>36</v>
      </c>
      <c r="K96" s="18">
        <f t="shared" si="9"/>
        <v>0.9</v>
      </c>
      <c r="L96" s="26">
        <f t="shared" si="7"/>
        <v>0</v>
      </c>
      <c r="M96" s="4"/>
      <c r="N96" s="4"/>
    </row>
    <row r="97" spans="1:14" ht="65.25" customHeight="1">
      <c r="A97" s="27" t="s">
        <v>116</v>
      </c>
      <c r="B97" s="2"/>
      <c r="C97" s="48" t="s">
        <v>28</v>
      </c>
      <c r="D97" s="20"/>
      <c r="E97" s="21">
        <v>156.30000000000001</v>
      </c>
      <c r="F97" s="23" t="s">
        <v>143</v>
      </c>
      <c r="G97" s="18">
        <f t="shared" si="8"/>
        <v>156.30000000000001</v>
      </c>
      <c r="H97" s="21">
        <v>156.30000000000001</v>
      </c>
      <c r="I97" s="21"/>
      <c r="J97" s="23" t="s">
        <v>143</v>
      </c>
      <c r="K97" s="18">
        <v>103</v>
      </c>
      <c r="L97" s="26">
        <f t="shared" si="7"/>
        <v>53.300000000000011</v>
      </c>
      <c r="M97" s="4"/>
      <c r="N97" s="4"/>
    </row>
    <row r="98" spans="1:14" ht="65.25" customHeight="1">
      <c r="A98" s="27" t="s">
        <v>116</v>
      </c>
      <c r="B98" s="2"/>
      <c r="C98" s="48" t="s">
        <v>28</v>
      </c>
      <c r="D98" s="20"/>
      <c r="E98" s="21">
        <v>73.8</v>
      </c>
      <c r="F98" s="23" t="s">
        <v>43</v>
      </c>
      <c r="G98" s="18">
        <f t="shared" si="8"/>
        <v>73.8</v>
      </c>
      <c r="H98" s="21">
        <v>0</v>
      </c>
      <c r="I98" s="21"/>
      <c r="J98" s="23" t="s">
        <v>43</v>
      </c>
      <c r="K98" s="18">
        <v>40</v>
      </c>
      <c r="L98" s="26">
        <f t="shared" si="7"/>
        <v>33.799999999999997</v>
      </c>
      <c r="M98" s="4"/>
      <c r="N98" s="4"/>
    </row>
    <row r="99" spans="1:14" ht="65.25" customHeight="1">
      <c r="A99" s="27" t="s">
        <v>116</v>
      </c>
      <c r="B99" s="2"/>
      <c r="C99" s="48" t="s">
        <v>28</v>
      </c>
      <c r="D99" s="20"/>
      <c r="E99" s="21">
        <v>174.5</v>
      </c>
      <c r="F99" s="23" t="s">
        <v>103</v>
      </c>
      <c r="G99" s="18">
        <f t="shared" si="8"/>
        <v>174.5</v>
      </c>
      <c r="H99" s="21">
        <v>174.5</v>
      </c>
      <c r="I99" s="21"/>
      <c r="J99" s="23" t="s">
        <v>103</v>
      </c>
      <c r="K99" s="18">
        <f t="shared" si="9"/>
        <v>174.5</v>
      </c>
      <c r="L99" s="26">
        <f t="shared" si="7"/>
        <v>0</v>
      </c>
      <c r="M99" s="4"/>
      <c r="N99" s="4"/>
    </row>
    <row r="100" spans="1:14" ht="65.25" customHeight="1">
      <c r="A100" s="27" t="s">
        <v>116</v>
      </c>
      <c r="B100" s="2"/>
      <c r="C100" s="48" t="s">
        <v>28</v>
      </c>
      <c r="D100" s="20"/>
      <c r="E100" s="21">
        <v>17.8</v>
      </c>
      <c r="F100" s="23" t="s">
        <v>133</v>
      </c>
      <c r="G100" s="18">
        <f t="shared" si="8"/>
        <v>17.8</v>
      </c>
      <c r="H100" s="21">
        <v>17.8</v>
      </c>
      <c r="I100" s="21"/>
      <c r="J100" s="23" t="s">
        <v>133</v>
      </c>
      <c r="K100" s="18">
        <f t="shared" si="9"/>
        <v>17.8</v>
      </c>
      <c r="L100" s="26">
        <f t="shared" si="7"/>
        <v>0</v>
      </c>
      <c r="M100" s="4"/>
      <c r="N100" s="4"/>
    </row>
    <row r="101" spans="1:14" ht="93" customHeight="1">
      <c r="A101" s="27" t="s">
        <v>116</v>
      </c>
      <c r="B101" s="2"/>
      <c r="C101" s="48" t="s">
        <v>122</v>
      </c>
      <c r="D101" s="20"/>
      <c r="E101" s="21">
        <v>202.59</v>
      </c>
      <c r="F101" s="23" t="s">
        <v>43</v>
      </c>
      <c r="G101" s="18">
        <f t="shared" si="8"/>
        <v>202.59</v>
      </c>
      <c r="H101" s="21"/>
      <c r="I101" s="21"/>
      <c r="J101" s="23" t="s">
        <v>43</v>
      </c>
      <c r="K101" s="18">
        <v>87</v>
      </c>
      <c r="L101" s="26">
        <f t="shared" si="7"/>
        <v>115.59</v>
      </c>
      <c r="M101" s="4"/>
      <c r="N101" s="4"/>
    </row>
    <row r="102" spans="1:14" ht="44.25" customHeight="1">
      <c r="A102" s="27" t="s">
        <v>116</v>
      </c>
      <c r="B102" s="2"/>
      <c r="C102" s="13" t="s">
        <v>117</v>
      </c>
      <c r="D102" s="20"/>
      <c r="E102" s="21">
        <v>0.76</v>
      </c>
      <c r="F102" s="23" t="s">
        <v>47</v>
      </c>
      <c r="G102" s="18">
        <f t="shared" si="8"/>
        <v>0.76</v>
      </c>
      <c r="H102" s="21">
        <v>0.76</v>
      </c>
      <c r="I102" s="21"/>
      <c r="J102" s="23" t="s">
        <v>47</v>
      </c>
      <c r="K102" s="18">
        <f t="shared" si="9"/>
        <v>0.76</v>
      </c>
      <c r="L102" s="26">
        <f t="shared" si="7"/>
        <v>0</v>
      </c>
      <c r="M102" s="4"/>
      <c r="N102" s="4"/>
    </row>
    <row r="103" spans="1:14" ht="33" customHeight="1">
      <c r="A103" s="27" t="s">
        <v>116</v>
      </c>
      <c r="B103" s="2"/>
      <c r="C103" s="13" t="s">
        <v>118</v>
      </c>
      <c r="D103" s="20"/>
      <c r="E103" s="21">
        <v>44.7</v>
      </c>
      <c r="F103" s="23" t="s">
        <v>43</v>
      </c>
      <c r="G103" s="18">
        <f t="shared" si="8"/>
        <v>44.7</v>
      </c>
      <c r="H103" s="21">
        <v>0</v>
      </c>
      <c r="I103" s="21"/>
      <c r="J103" s="12" t="s">
        <v>43</v>
      </c>
      <c r="K103" s="18">
        <f t="shared" si="9"/>
        <v>0</v>
      </c>
      <c r="L103" s="26">
        <f t="shared" si="7"/>
        <v>44.7</v>
      </c>
      <c r="M103" s="4"/>
      <c r="N103" s="4"/>
    </row>
    <row r="104" spans="1:14" ht="36" customHeight="1">
      <c r="A104" s="27" t="s">
        <v>116</v>
      </c>
      <c r="B104" s="2"/>
      <c r="C104" s="44" t="s">
        <v>26</v>
      </c>
      <c r="D104" s="20"/>
      <c r="E104" s="21">
        <v>0.1</v>
      </c>
      <c r="F104" s="23" t="s">
        <v>100</v>
      </c>
      <c r="G104" s="18">
        <f t="shared" si="8"/>
        <v>0.1</v>
      </c>
      <c r="H104" s="21">
        <v>0</v>
      </c>
      <c r="I104" s="21"/>
      <c r="J104" s="12" t="s">
        <v>100</v>
      </c>
      <c r="K104" s="18">
        <f t="shared" si="9"/>
        <v>0</v>
      </c>
      <c r="L104" s="26">
        <f t="shared" si="7"/>
        <v>0.1</v>
      </c>
      <c r="M104" s="4"/>
      <c r="N104" s="4"/>
    </row>
    <row r="105" spans="1:14" s="38" customFormat="1" ht="27.75" customHeight="1">
      <c r="A105" s="27" t="s">
        <v>116</v>
      </c>
      <c r="B105" s="33"/>
      <c r="C105" s="34" t="s">
        <v>38</v>
      </c>
      <c r="D105" s="35"/>
      <c r="E105" s="24">
        <v>0.5</v>
      </c>
      <c r="F105" s="23" t="s">
        <v>47</v>
      </c>
      <c r="G105" s="18">
        <f t="shared" si="8"/>
        <v>0.5</v>
      </c>
      <c r="H105" s="24">
        <v>0.5</v>
      </c>
      <c r="I105" s="24"/>
      <c r="J105" s="23" t="s">
        <v>47</v>
      </c>
      <c r="K105" s="18">
        <f t="shared" si="9"/>
        <v>0.5</v>
      </c>
      <c r="L105" s="26">
        <f t="shared" si="7"/>
        <v>0</v>
      </c>
      <c r="M105" s="37"/>
      <c r="N105" s="37"/>
    </row>
    <row r="106" spans="1:14" ht="33" customHeight="1">
      <c r="A106" s="27" t="s">
        <v>116</v>
      </c>
      <c r="B106" s="2"/>
      <c r="C106" s="13" t="s">
        <v>119</v>
      </c>
      <c r="D106" s="20"/>
      <c r="E106" s="21">
        <v>43.6</v>
      </c>
      <c r="F106" s="23" t="s">
        <v>120</v>
      </c>
      <c r="G106" s="18">
        <f t="shared" si="8"/>
        <v>43.6</v>
      </c>
      <c r="H106" s="21">
        <v>43.6</v>
      </c>
      <c r="I106" s="21"/>
      <c r="J106" s="12" t="s">
        <v>120</v>
      </c>
      <c r="K106" s="18">
        <f t="shared" si="9"/>
        <v>43.6</v>
      </c>
      <c r="L106" s="26">
        <f t="shared" si="7"/>
        <v>0</v>
      </c>
      <c r="M106" s="4"/>
      <c r="N106" s="4"/>
    </row>
    <row r="107" spans="1:14" ht="30" customHeight="1">
      <c r="A107" s="27" t="s">
        <v>116</v>
      </c>
      <c r="B107" s="2"/>
      <c r="C107" s="13" t="s">
        <v>121</v>
      </c>
      <c r="D107" s="20"/>
      <c r="E107" s="21">
        <v>0.71</v>
      </c>
      <c r="F107" s="23" t="s">
        <v>47</v>
      </c>
      <c r="G107" s="18">
        <f t="shared" si="8"/>
        <v>0.71</v>
      </c>
      <c r="H107" s="21">
        <v>0.71</v>
      </c>
      <c r="I107" s="21"/>
      <c r="J107" s="12" t="s">
        <v>47</v>
      </c>
      <c r="K107" s="18">
        <f t="shared" si="9"/>
        <v>0.71</v>
      </c>
      <c r="L107" s="26">
        <f t="shared" si="7"/>
        <v>0</v>
      </c>
      <c r="M107" s="4"/>
      <c r="N107" s="4"/>
    </row>
    <row r="108" spans="1:14" ht="28.5" customHeight="1">
      <c r="A108" s="27" t="s">
        <v>116</v>
      </c>
      <c r="B108" s="2"/>
      <c r="C108" s="13" t="s">
        <v>123</v>
      </c>
      <c r="D108" s="20"/>
      <c r="E108" s="21">
        <v>395.5</v>
      </c>
      <c r="F108" s="23" t="s">
        <v>43</v>
      </c>
      <c r="G108" s="18">
        <f>D108+E108</f>
        <v>395.5</v>
      </c>
      <c r="H108" s="21"/>
      <c r="I108" s="21"/>
      <c r="J108" s="23" t="s">
        <v>43</v>
      </c>
      <c r="K108" s="18">
        <f t="shared" si="9"/>
        <v>0</v>
      </c>
      <c r="L108" s="26">
        <f t="shared" si="7"/>
        <v>395.5</v>
      </c>
      <c r="M108" s="4"/>
      <c r="N108" s="4"/>
    </row>
    <row r="109" spans="1:14" ht="27" customHeight="1">
      <c r="A109" s="27" t="s">
        <v>116</v>
      </c>
      <c r="B109" s="2"/>
      <c r="C109" s="13" t="s">
        <v>123</v>
      </c>
      <c r="D109" s="20"/>
      <c r="E109" s="21">
        <v>26.7</v>
      </c>
      <c r="F109" s="23" t="s">
        <v>124</v>
      </c>
      <c r="G109" s="18">
        <f t="shared" si="8"/>
        <v>26.7</v>
      </c>
      <c r="H109" s="21">
        <v>13.3</v>
      </c>
      <c r="I109" s="21"/>
      <c r="J109" s="23" t="s">
        <v>124</v>
      </c>
      <c r="K109" s="18">
        <f t="shared" si="9"/>
        <v>13.3</v>
      </c>
      <c r="L109" s="26">
        <f t="shared" si="7"/>
        <v>13.399999999999999</v>
      </c>
      <c r="M109" s="4"/>
      <c r="N109" s="4"/>
    </row>
    <row r="110" spans="1:14" ht="28.5" customHeight="1">
      <c r="A110" s="27" t="s">
        <v>116</v>
      </c>
      <c r="B110" s="2"/>
      <c r="C110" s="13" t="s">
        <v>18</v>
      </c>
      <c r="D110" s="20"/>
      <c r="E110" s="21">
        <v>30.7</v>
      </c>
      <c r="F110" s="23" t="s">
        <v>125</v>
      </c>
      <c r="G110" s="18">
        <f t="shared" si="8"/>
        <v>30.7</v>
      </c>
      <c r="H110" s="23">
        <v>30.7</v>
      </c>
      <c r="I110" s="21"/>
      <c r="J110" s="23" t="s">
        <v>125</v>
      </c>
      <c r="K110" s="18">
        <f t="shared" si="9"/>
        <v>30.7</v>
      </c>
      <c r="L110" s="26">
        <f t="shared" si="7"/>
        <v>0</v>
      </c>
      <c r="M110" s="4"/>
      <c r="N110" s="4"/>
    </row>
    <row r="111" spans="1:14" s="38" customFormat="1" ht="33" customHeight="1">
      <c r="A111" s="27" t="s">
        <v>116</v>
      </c>
      <c r="B111" s="51"/>
      <c r="C111" s="13" t="s">
        <v>18</v>
      </c>
      <c r="D111" s="52"/>
      <c r="E111" s="21">
        <v>31</v>
      </c>
      <c r="F111" s="23" t="s">
        <v>125</v>
      </c>
      <c r="G111" s="18">
        <f t="shared" si="8"/>
        <v>31</v>
      </c>
      <c r="H111" s="36">
        <v>31</v>
      </c>
      <c r="I111" s="32"/>
      <c r="J111" s="23" t="s">
        <v>125</v>
      </c>
      <c r="K111" s="18">
        <f t="shared" si="9"/>
        <v>31</v>
      </c>
      <c r="L111" s="26">
        <f t="shared" si="7"/>
        <v>0</v>
      </c>
      <c r="M111" s="37"/>
      <c r="N111" s="37"/>
    </row>
    <row r="112" spans="1:14" ht="33" customHeight="1">
      <c r="A112" s="27" t="s">
        <v>116</v>
      </c>
      <c r="B112" s="28"/>
      <c r="C112" s="13" t="s">
        <v>18</v>
      </c>
      <c r="D112" s="20"/>
      <c r="E112" s="21">
        <v>2.2000000000000002</v>
      </c>
      <c r="F112" s="23" t="s">
        <v>125</v>
      </c>
      <c r="G112" s="18">
        <f t="shared" si="8"/>
        <v>2.2000000000000002</v>
      </c>
      <c r="H112" s="21">
        <v>2.2000000000000002</v>
      </c>
      <c r="I112" s="21"/>
      <c r="J112" s="23" t="s">
        <v>125</v>
      </c>
      <c r="K112" s="18">
        <f t="shared" si="9"/>
        <v>2.2000000000000002</v>
      </c>
      <c r="L112" s="26">
        <f t="shared" si="7"/>
        <v>0</v>
      </c>
      <c r="M112" s="4"/>
      <c r="N112" s="4"/>
    </row>
    <row r="113" spans="1:14" ht="33" customHeight="1">
      <c r="A113" s="27" t="s">
        <v>116</v>
      </c>
      <c r="B113" s="28"/>
      <c r="C113" s="13" t="s">
        <v>126</v>
      </c>
      <c r="D113" s="20"/>
      <c r="E113" s="21">
        <v>18.8</v>
      </c>
      <c r="F113" s="23" t="s">
        <v>127</v>
      </c>
      <c r="G113" s="18">
        <f t="shared" si="8"/>
        <v>18.8</v>
      </c>
      <c r="H113" s="23">
        <v>8</v>
      </c>
      <c r="I113" s="21"/>
      <c r="J113" s="23" t="s">
        <v>127</v>
      </c>
      <c r="K113" s="18">
        <f t="shared" si="9"/>
        <v>8</v>
      </c>
      <c r="L113" s="26">
        <f t="shared" si="7"/>
        <v>10.8</v>
      </c>
      <c r="M113" s="4"/>
      <c r="N113" s="4"/>
    </row>
    <row r="114" spans="1:14" ht="39" customHeight="1">
      <c r="A114" s="27" t="s">
        <v>116</v>
      </c>
      <c r="B114" s="2"/>
      <c r="C114" s="13" t="s">
        <v>117</v>
      </c>
      <c r="D114" s="20"/>
      <c r="E114" s="55">
        <v>0.2</v>
      </c>
      <c r="F114" s="23" t="s">
        <v>47</v>
      </c>
      <c r="G114" s="18">
        <f t="shared" si="8"/>
        <v>0.2</v>
      </c>
      <c r="H114" s="55">
        <v>0.2</v>
      </c>
      <c r="I114" s="55"/>
      <c r="J114" s="23" t="s">
        <v>47</v>
      </c>
      <c r="K114" s="18">
        <f t="shared" si="9"/>
        <v>0.2</v>
      </c>
      <c r="L114" s="26">
        <f t="shared" si="7"/>
        <v>0</v>
      </c>
      <c r="M114" s="4"/>
      <c r="N114" s="4"/>
    </row>
    <row r="115" spans="1:14" ht="79.5" customHeight="1">
      <c r="A115" s="27" t="s">
        <v>116</v>
      </c>
      <c r="B115" s="28"/>
      <c r="C115" s="13" t="s">
        <v>128</v>
      </c>
      <c r="D115" s="39"/>
      <c r="E115" s="55">
        <v>5.7</v>
      </c>
      <c r="F115" s="23" t="s">
        <v>129</v>
      </c>
      <c r="G115" s="18">
        <f t="shared" si="8"/>
        <v>5.7</v>
      </c>
      <c r="H115" s="57"/>
      <c r="I115" s="58"/>
      <c r="J115" s="23" t="s">
        <v>129</v>
      </c>
      <c r="K115" s="18">
        <f t="shared" si="9"/>
        <v>0</v>
      </c>
      <c r="L115" s="26">
        <f t="shared" si="7"/>
        <v>5.7</v>
      </c>
      <c r="M115" s="4"/>
      <c r="N115" s="4"/>
    </row>
    <row r="116" spans="1:14" ht="28.5" customHeight="1">
      <c r="A116" s="27" t="s">
        <v>116</v>
      </c>
      <c r="B116" s="28"/>
      <c r="C116" s="13" t="s">
        <v>117</v>
      </c>
      <c r="D116" s="39"/>
      <c r="E116" s="55">
        <v>0.2</v>
      </c>
      <c r="F116" s="23" t="s">
        <v>47</v>
      </c>
      <c r="G116" s="18">
        <f t="shared" si="8"/>
        <v>0.2</v>
      </c>
      <c r="H116" s="59">
        <v>0.2</v>
      </c>
      <c r="I116" s="58"/>
      <c r="J116" s="23" t="s">
        <v>47</v>
      </c>
      <c r="K116" s="18">
        <f t="shared" si="9"/>
        <v>0.2</v>
      </c>
      <c r="L116" s="26">
        <f t="shared" si="7"/>
        <v>0</v>
      </c>
      <c r="M116" s="4"/>
      <c r="N116" s="4"/>
    </row>
    <row r="117" spans="1:14" ht="54.75" customHeight="1">
      <c r="A117" s="27" t="s">
        <v>116</v>
      </c>
      <c r="B117" s="28"/>
      <c r="C117" s="13" t="s">
        <v>130</v>
      </c>
      <c r="D117" s="39"/>
      <c r="E117" s="55">
        <v>183.3</v>
      </c>
      <c r="F117" s="23" t="s">
        <v>43</v>
      </c>
      <c r="G117" s="18">
        <f t="shared" si="8"/>
        <v>183.3</v>
      </c>
      <c r="H117" s="59">
        <v>82</v>
      </c>
      <c r="I117" s="58"/>
      <c r="J117" s="23" t="s">
        <v>43</v>
      </c>
      <c r="K117" s="18">
        <f t="shared" si="9"/>
        <v>82</v>
      </c>
      <c r="L117" s="26">
        <f t="shared" si="7"/>
        <v>101.30000000000001</v>
      </c>
      <c r="M117" s="4"/>
      <c r="N117" s="4"/>
    </row>
    <row r="118" spans="1:14" ht="55.5" customHeight="1">
      <c r="A118" s="27" t="s">
        <v>116</v>
      </c>
      <c r="B118" s="28"/>
      <c r="C118" s="13" t="s">
        <v>130</v>
      </c>
      <c r="D118" s="39"/>
      <c r="E118" s="55">
        <v>0.04</v>
      </c>
      <c r="F118" s="23" t="s">
        <v>131</v>
      </c>
      <c r="G118" s="18">
        <f t="shared" si="8"/>
        <v>0.04</v>
      </c>
      <c r="H118" s="59"/>
      <c r="I118" s="58"/>
      <c r="J118" s="23" t="s">
        <v>131</v>
      </c>
      <c r="K118" s="18">
        <f t="shared" si="9"/>
        <v>0</v>
      </c>
      <c r="L118" s="26">
        <f t="shared" si="7"/>
        <v>0.04</v>
      </c>
      <c r="M118" s="4"/>
      <c r="N118" s="4"/>
    </row>
    <row r="119" spans="1:14" ht="33" customHeight="1">
      <c r="A119" s="27" t="s">
        <v>116</v>
      </c>
      <c r="B119" s="28"/>
      <c r="C119" s="13" t="s">
        <v>117</v>
      </c>
      <c r="D119" s="39"/>
      <c r="E119" s="55">
        <v>0.04</v>
      </c>
      <c r="F119" s="23" t="s">
        <v>47</v>
      </c>
      <c r="G119" s="18">
        <f t="shared" si="8"/>
        <v>0.04</v>
      </c>
      <c r="H119" s="59">
        <v>0.04</v>
      </c>
      <c r="I119" s="58"/>
      <c r="J119" s="23" t="s">
        <v>47</v>
      </c>
      <c r="K119" s="18">
        <f t="shared" si="9"/>
        <v>0.04</v>
      </c>
      <c r="L119" s="26">
        <f t="shared" si="7"/>
        <v>0</v>
      </c>
      <c r="M119" s="4"/>
      <c r="N119" s="4"/>
    </row>
    <row r="120" spans="1:14" ht="30.75" customHeight="1">
      <c r="A120" s="27" t="s">
        <v>116</v>
      </c>
      <c r="B120" s="28"/>
      <c r="C120" s="13" t="s">
        <v>117</v>
      </c>
      <c r="D120" s="39"/>
      <c r="E120" s="55">
        <v>0.2</v>
      </c>
      <c r="F120" s="23" t="s">
        <v>47</v>
      </c>
      <c r="G120" s="18">
        <f t="shared" si="8"/>
        <v>0.2</v>
      </c>
      <c r="H120" s="59">
        <v>0.2</v>
      </c>
      <c r="I120" s="58"/>
      <c r="J120" s="23" t="s">
        <v>47</v>
      </c>
      <c r="K120" s="56">
        <f t="shared" si="9"/>
        <v>0.2</v>
      </c>
      <c r="L120" s="26">
        <f t="shared" si="7"/>
        <v>0</v>
      </c>
      <c r="M120" s="4"/>
      <c r="N120" s="4"/>
    </row>
    <row r="121" spans="1:14" ht="33" customHeight="1">
      <c r="A121" s="27" t="s">
        <v>116</v>
      </c>
      <c r="B121" s="28"/>
      <c r="C121" s="13" t="s">
        <v>117</v>
      </c>
      <c r="D121" s="39"/>
      <c r="E121" s="55">
        <v>0.28899999999999998</v>
      </c>
      <c r="F121" s="23" t="s">
        <v>47</v>
      </c>
      <c r="G121" s="56">
        <f t="shared" si="8"/>
        <v>0.28899999999999998</v>
      </c>
      <c r="H121" s="59">
        <v>0.28899999999999998</v>
      </c>
      <c r="I121" s="58"/>
      <c r="J121" s="23" t="s">
        <v>47</v>
      </c>
      <c r="K121" s="56">
        <f t="shared" si="9"/>
        <v>0.28899999999999998</v>
      </c>
      <c r="L121" s="26">
        <f t="shared" si="7"/>
        <v>0</v>
      </c>
      <c r="M121" s="4"/>
      <c r="N121" s="4"/>
    </row>
    <row r="122" spans="1:14" ht="30.75" customHeight="1">
      <c r="A122" s="27" t="s">
        <v>116</v>
      </c>
      <c r="B122" s="28"/>
      <c r="C122" s="13" t="s">
        <v>18</v>
      </c>
      <c r="D122" s="39"/>
      <c r="E122" s="55">
        <v>0.88900000000000001</v>
      </c>
      <c r="F122" s="23" t="s">
        <v>21</v>
      </c>
      <c r="G122" s="56">
        <f t="shared" si="8"/>
        <v>0.88900000000000001</v>
      </c>
      <c r="H122" s="59">
        <v>0.88900000000000001</v>
      </c>
      <c r="I122" s="58"/>
      <c r="J122" s="12" t="s">
        <v>21</v>
      </c>
      <c r="K122" s="56">
        <f t="shared" si="9"/>
        <v>0.88900000000000001</v>
      </c>
      <c r="L122" s="26">
        <f t="shared" si="7"/>
        <v>0</v>
      </c>
      <c r="M122" s="4"/>
      <c r="N122" s="4"/>
    </row>
    <row r="123" spans="1:14" ht="37.5" customHeight="1">
      <c r="A123" s="27" t="s">
        <v>116</v>
      </c>
      <c r="B123" s="28"/>
      <c r="C123" s="13" t="s">
        <v>18</v>
      </c>
      <c r="D123" s="39"/>
      <c r="E123" s="55">
        <v>14.904</v>
      </c>
      <c r="F123" s="23" t="s">
        <v>125</v>
      </c>
      <c r="G123" s="56">
        <f t="shared" si="8"/>
        <v>14.904</v>
      </c>
      <c r="H123" s="59">
        <v>14.904</v>
      </c>
      <c r="I123" s="58"/>
      <c r="J123" s="12" t="s">
        <v>125</v>
      </c>
      <c r="K123" s="56">
        <f t="shared" si="9"/>
        <v>14.904</v>
      </c>
      <c r="L123" s="26">
        <f t="shared" si="7"/>
        <v>0</v>
      </c>
      <c r="M123" s="4"/>
      <c r="N123" s="4"/>
    </row>
    <row r="124" spans="1:14" ht="33" customHeight="1">
      <c r="A124" s="27" t="s">
        <v>116</v>
      </c>
      <c r="B124" s="28"/>
      <c r="C124" s="13" t="s">
        <v>18</v>
      </c>
      <c r="D124" s="39"/>
      <c r="E124" s="55">
        <v>25.074000000000002</v>
      </c>
      <c r="F124" s="23" t="s">
        <v>125</v>
      </c>
      <c r="G124" s="56">
        <f t="shared" si="8"/>
        <v>25.074000000000002</v>
      </c>
      <c r="H124" s="59">
        <v>25.074000000000002</v>
      </c>
      <c r="I124" s="58"/>
      <c r="J124" s="23" t="s">
        <v>125</v>
      </c>
      <c r="K124" s="56">
        <f t="shared" si="9"/>
        <v>25.074000000000002</v>
      </c>
      <c r="L124" s="26">
        <f t="shared" si="7"/>
        <v>0</v>
      </c>
      <c r="M124" s="4"/>
      <c r="N124" s="4"/>
    </row>
    <row r="125" spans="1:14" ht="33" customHeight="1">
      <c r="A125" s="27" t="s">
        <v>116</v>
      </c>
      <c r="B125" s="28"/>
      <c r="C125" s="13" t="s">
        <v>132</v>
      </c>
      <c r="D125" s="39"/>
      <c r="E125" s="55">
        <v>6.65</v>
      </c>
      <c r="F125" s="23" t="s">
        <v>133</v>
      </c>
      <c r="G125" s="56">
        <f t="shared" si="8"/>
        <v>6.65</v>
      </c>
      <c r="H125" s="59">
        <v>6.65</v>
      </c>
      <c r="I125" s="58"/>
      <c r="J125" s="23" t="s">
        <v>133</v>
      </c>
      <c r="K125" s="56">
        <f t="shared" si="9"/>
        <v>6.65</v>
      </c>
      <c r="L125" s="26">
        <f t="shared" si="7"/>
        <v>0</v>
      </c>
      <c r="M125" s="4"/>
      <c r="N125" s="4"/>
    </row>
    <row r="126" spans="1:14" ht="33" customHeight="1">
      <c r="A126" s="27" t="s">
        <v>116</v>
      </c>
      <c r="B126" s="28"/>
      <c r="C126" s="13" t="s">
        <v>117</v>
      </c>
      <c r="D126" s="39"/>
      <c r="E126" s="55">
        <v>2.11</v>
      </c>
      <c r="F126" s="23" t="s">
        <v>47</v>
      </c>
      <c r="G126" s="56">
        <f t="shared" si="8"/>
        <v>2.11</v>
      </c>
      <c r="H126" s="59">
        <v>2.11</v>
      </c>
      <c r="I126" s="58"/>
      <c r="J126" s="23" t="s">
        <v>47</v>
      </c>
      <c r="K126" s="56">
        <f t="shared" si="9"/>
        <v>2.11</v>
      </c>
      <c r="L126" s="26">
        <f t="shared" si="7"/>
        <v>0</v>
      </c>
      <c r="M126" s="4"/>
      <c r="N126" s="4"/>
    </row>
    <row r="127" spans="1:14" ht="28.5" customHeight="1">
      <c r="A127" s="27" t="s">
        <v>116</v>
      </c>
      <c r="B127" s="28"/>
      <c r="C127" s="13" t="s">
        <v>38</v>
      </c>
      <c r="D127" s="39"/>
      <c r="E127" s="55">
        <v>2.5649999999999999</v>
      </c>
      <c r="F127" s="23" t="s">
        <v>48</v>
      </c>
      <c r="G127" s="56">
        <f t="shared" si="8"/>
        <v>2.5649999999999999</v>
      </c>
      <c r="H127" s="59"/>
      <c r="I127" s="58"/>
      <c r="J127" s="23" t="s">
        <v>48</v>
      </c>
      <c r="K127" s="56">
        <v>2.57</v>
      </c>
      <c r="L127" s="61">
        <f t="shared" si="7"/>
        <v>-4.9999999999998934E-3</v>
      </c>
      <c r="M127" s="4"/>
      <c r="N127" s="4"/>
    </row>
    <row r="128" spans="1:14" ht="27.75" customHeight="1">
      <c r="A128" s="27" t="s">
        <v>116</v>
      </c>
      <c r="B128" s="28"/>
      <c r="C128" s="13" t="s">
        <v>123</v>
      </c>
      <c r="D128" s="39"/>
      <c r="E128" s="55">
        <v>384.34800000000001</v>
      </c>
      <c r="F128" s="23" t="s">
        <v>43</v>
      </c>
      <c r="G128" s="56">
        <f t="shared" si="8"/>
        <v>384.34800000000001</v>
      </c>
      <c r="H128" s="59"/>
      <c r="I128" s="58"/>
      <c r="J128" s="23" t="s">
        <v>43</v>
      </c>
      <c r="K128" s="56">
        <f t="shared" si="9"/>
        <v>0</v>
      </c>
      <c r="L128" s="61">
        <f t="shared" si="7"/>
        <v>384.34800000000001</v>
      </c>
      <c r="M128" s="4"/>
      <c r="N128" s="4"/>
    </row>
    <row r="129" spans="1:14" ht="26.25" customHeight="1">
      <c r="A129" s="27" t="s">
        <v>116</v>
      </c>
      <c r="B129" s="28"/>
      <c r="C129" s="13" t="s">
        <v>123</v>
      </c>
      <c r="D129" s="39"/>
      <c r="E129" s="21">
        <v>6.94</v>
      </c>
      <c r="F129" s="23" t="s">
        <v>134</v>
      </c>
      <c r="G129" s="56">
        <f t="shared" si="8"/>
        <v>6.94</v>
      </c>
      <c r="H129" s="59">
        <v>6.94</v>
      </c>
      <c r="I129" s="58"/>
      <c r="J129" s="23" t="s">
        <v>134</v>
      </c>
      <c r="K129" s="56">
        <f t="shared" si="9"/>
        <v>6.94</v>
      </c>
      <c r="L129" s="26">
        <f t="shared" si="7"/>
        <v>0</v>
      </c>
      <c r="M129" s="4"/>
      <c r="N129" s="4"/>
    </row>
    <row r="130" spans="1:14" ht="26.25" customHeight="1">
      <c r="A130" s="27" t="s">
        <v>116</v>
      </c>
      <c r="B130" s="28"/>
      <c r="C130" s="13" t="s">
        <v>123</v>
      </c>
      <c r="D130" s="39"/>
      <c r="E130" s="21">
        <v>84</v>
      </c>
      <c r="F130" s="23" t="s">
        <v>137</v>
      </c>
      <c r="G130" s="18">
        <f t="shared" si="8"/>
        <v>84</v>
      </c>
      <c r="H130" s="59">
        <v>84</v>
      </c>
      <c r="I130" s="58"/>
      <c r="J130" s="23"/>
      <c r="K130" s="56">
        <f t="shared" si="9"/>
        <v>84</v>
      </c>
      <c r="L130" s="26">
        <f t="shared" si="7"/>
        <v>0</v>
      </c>
      <c r="M130" s="4"/>
      <c r="N130" s="4"/>
    </row>
    <row r="131" spans="1:14" ht="30.75" customHeight="1">
      <c r="A131" s="27" t="s">
        <v>116</v>
      </c>
      <c r="B131" s="28"/>
      <c r="C131" s="13" t="s">
        <v>117</v>
      </c>
      <c r="D131" s="39"/>
      <c r="E131" s="21">
        <v>0.20499999999999999</v>
      </c>
      <c r="F131" s="23" t="s">
        <v>47</v>
      </c>
      <c r="G131" s="18">
        <f t="shared" si="8"/>
        <v>0.20499999999999999</v>
      </c>
      <c r="H131" s="59">
        <v>0.20499999999999999</v>
      </c>
      <c r="I131" s="58"/>
      <c r="J131" s="23" t="s">
        <v>47</v>
      </c>
      <c r="K131" s="18">
        <f t="shared" si="9"/>
        <v>0.20499999999999999</v>
      </c>
      <c r="L131" s="26">
        <f t="shared" si="7"/>
        <v>0</v>
      </c>
      <c r="M131" s="4"/>
      <c r="N131" s="4"/>
    </row>
    <row r="132" spans="1:14" ht="27" customHeight="1">
      <c r="A132" s="27" t="s">
        <v>116</v>
      </c>
      <c r="B132" s="28"/>
      <c r="C132" s="13" t="s">
        <v>135</v>
      </c>
      <c r="D132" s="39"/>
      <c r="E132" s="21">
        <v>0.128</v>
      </c>
      <c r="F132" s="23" t="s">
        <v>47</v>
      </c>
      <c r="G132" s="18">
        <f t="shared" si="8"/>
        <v>0.128</v>
      </c>
      <c r="H132" s="59">
        <v>0.128</v>
      </c>
      <c r="I132" s="58"/>
      <c r="J132" s="23" t="s">
        <v>47</v>
      </c>
      <c r="K132" s="18">
        <f t="shared" si="9"/>
        <v>0.128</v>
      </c>
      <c r="L132" s="26">
        <f t="shared" si="7"/>
        <v>0</v>
      </c>
      <c r="M132" s="4"/>
      <c r="N132" s="4"/>
    </row>
    <row r="133" spans="1:14" ht="33" customHeight="1">
      <c r="A133" s="27" t="s">
        <v>116</v>
      </c>
      <c r="B133" s="28"/>
      <c r="C133" s="13" t="s">
        <v>132</v>
      </c>
      <c r="D133" s="39"/>
      <c r="E133" s="21">
        <v>45.49</v>
      </c>
      <c r="F133" s="23" t="s">
        <v>136</v>
      </c>
      <c r="G133" s="18">
        <f t="shared" si="8"/>
        <v>45.49</v>
      </c>
      <c r="H133" s="59"/>
      <c r="I133" s="58"/>
      <c r="J133" s="23" t="s">
        <v>136</v>
      </c>
      <c r="K133" s="18">
        <f t="shared" si="9"/>
        <v>0</v>
      </c>
      <c r="L133" s="26">
        <f t="shared" si="7"/>
        <v>45.49</v>
      </c>
      <c r="M133" s="4"/>
      <c r="N133" s="4"/>
    </row>
    <row r="134" spans="1:14" ht="29.25" customHeight="1">
      <c r="A134" s="27" t="s">
        <v>116</v>
      </c>
      <c r="B134" s="28"/>
      <c r="C134" s="13" t="s">
        <v>18</v>
      </c>
      <c r="D134" s="39"/>
      <c r="E134" s="21">
        <v>30.22</v>
      </c>
      <c r="F134" s="23" t="s">
        <v>125</v>
      </c>
      <c r="G134" s="18">
        <f t="shared" si="8"/>
        <v>30.22</v>
      </c>
      <c r="H134" s="59">
        <v>3.4</v>
      </c>
      <c r="I134" s="58"/>
      <c r="J134" s="23" t="s">
        <v>125</v>
      </c>
      <c r="K134" s="18">
        <f t="shared" si="9"/>
        <v>3.4</v>
      </c>
      <c r="L134" s="26">
        <f t="shared" si="7"/>
        <v>26.82</v>
      </c>
      <c r="M134" s="4"/>
      <c r="N134" s="4"/>
    </row>
    <row r="135" spans="1:14" ht="25.5" customHeight="1">
      <c r="A135" s="27" t="s">
        <v>116</v>
      </c>
      <c r="B135" s="28"/>
      <c r="C135" s="13" t="s">
        <v>18</v>
      </c>
      <c r="D135" s="39"/>
      <c r="E135" s="21">
        <v>17.670000000000002</v>
      </c>
      <c r="F135" s="23" t="s">
        <v>125</v>
      </c>
      <c r="G135" s="18">
        <f t="shared" si="8"/>
        <v>17.670000000000002</v>
      </c>
      <c r="H135" s="59">
        <v>0</v>
      </c>
      <c r="I135" s="58"/>
      <c r="J135" s="23" t="s">
        <v>125</v>
      </c>
      <c r="K135" s="18">
        <f t="shared" si="9"/>
        <v>0</v>
      </c>
      <c r="L135" s="26">
        <f t="shared" si="7"/>
        <v>17.670000000000002</v>
      </c>
      <c r="M135" s="4"/>
      <c r="N135" s="4"/>
    </row>
    <row r="136" spans="1:14" ht="28.5" customHeight="1">
      <c r="A136" s="27" t="s">
        <v>116</v>
      </c>
      <c r="B136" s="28"/>
      <c r="C136" s="13" t="s">
        <v>142</v>
      </c>
      <c r="D136" s="21">
        <v>578.70000000000005</v>
      </c>
      <c r="E136" s="21"/>
      <c r="F136" s="23" t="s">
        <v>27</v>
      </c>
      <c r="G136" s="18">
        <f t="shared" si="8"/>
        <v>578.70000000000005</v>
      </c>
      <c r="H136" s="57"/>
      <c r="I136" s="59">
        <v>145.5</v>
      </c>
      <c r="J136" s="23" t="s">
        <v>27</v>
      </c>
      <c r="K136" s="18">
        <f t="shared" si="9"/>
        <v>145.5</v>
      </c>
      <c r="L136" s="26">
        <f t="shared" si="7"/>
        <v>433.20000000000005</v>
      </c>
      <c r="M136" s="4"/>
      <c r="N136" s="4"/>
    </row>
    <row r="137" spans="1:14" ht="51.75" customHeight="1">
      <c r="A137" s="27" t="s">
        <v>116</v>
      </c>
      <c r="B137" s="28"/>
      <c r="C137" s="13" t="s">
        <v>138</v>
      </c>
      <c r="D137" s="39"/>
      <c r="E137" s="21">
        <v>5</v>
      </c>
      <c r="F137" s="23" t="s">
        <v>139</v>
      </c>
      <c r="G137" s="18">
        <f t="shared" si="8"/>
        <v>5</v>
      </c>
      <c r="H137" s="59">
        <v>5</v>
      </c>
      <c r="I137" s="58"/>
      <c r="J137" s="23" t="s">
        <v>139</v>
      </c>
      <c r="K137" s="18">
        <f t="shared" si="9"/>
        <v>5</v>
      </c>
      <c r="L137" s="26">
        <f t="shared" si="7"/>
        <v>0</v>
      </c>
      <c r="M137" s="4"/>
      <c r="N137" s="4"/>
    </row>
    <row r="138" spans="1:14" ht="32.25" customHeight="1">
      <c r="A138" s="27"/>
      <c r="B138" s="28"/>
      <c r="C138" s="13" t="s">
        <v>140</v>
      </c>
      <c r="D138" s="39">
        <f>SUM(D94:D137)</f>
        <v>578.70000000000005</v>
      </c>
      <c r="E138" s="39">
        <f>SUM(E94:E137)</f>
        <v>2102.5219999999999</v>
      </c>
      <c r="F138" s="23"/>
      <c r="G138" s="18">
        <f t="shared" si="8"/>
        <v>2681.2219999999998</v>
      </c>
      <c r="H138" s="60">
        <f>SUM(H94:H137)</f>
        <v>777.69900000000018</v>
      </c>
      <c r="I138" s="58"/>
      <c r="J138" s="31"/>
      <c r="K138" s="18">
        <f t="shared" si="9"/>
        <v>777.69900000000018</v>
      </c>
      <c r="L138" s="26">
        <f t="shared" si="7"/>
        <v>1903.5229999999997</v>
      </c>
      <c r="M138" s="4"/>
      <c r="N138" s="4"/>
    </row>
    <row r="139" spans="1:14" ht="34.5" customHeight="1">
      <c r="A139" s="27"/>
      <c r="B139" s="28"/>
      <c r="C139" s="13" t="s">
        <v>141</v>
      </c>
      <c r="D139" s="39">
        <f>D93+D138</f>
        <v>1310</v>
      </c>
      <c r="E139" s="39">
        <f>E93+E138</f>
        <v>10037.39</v>
      </c>
      <c r="F139" s="23"/>
      <c r="G139" s="18">
        <f t="shared" si="8"/>
        <v>11347.39</v>
      </c>
      <c r="H139" s="60">
        <f>H93+H138</f>
        <v>6647.2070000000003</v>
      </c>
      <c r="I139" s="58"/>
      <c r="J139" s="31"/>
      <c r="K139" s="18">
        <f t="shared" si="9"/>
        <v>6647.2070000000003</v>
      </c>
      <c r="L139" s="26">
        <f t="shared" si="7"/>
        <v>4700.1829999999991</v>
      </c>
      <c r="M139" s="4"/>
      <c r="N139" s="4"/>
    </row>
    <row r="140" spans="1:14" ht="35.25" customHeight="1">
      <c r="B140" s="10"/>
      <c r="C140" s="10" t="s">
        <v>17</v>
      </c>
      <c r="D140" s="10"/>
      <c r="E140" s="10"/>
      <c r="G140" s="10"/>
    </row>
    <row r="141" spans="1:14" ht="16.5" customHeight="1">
      <c r="B141" s="10"/>
      <c r="C141" s="11" t="s">
        <v>19</v>
      </c>
      <c r="D141" s="10"/>
      <c r="E141" s="10"/>
      <c r="F141" s="10"/>
      <c r="G141" s="10"/>
    </row>
    <row r="142" spans="1:14" ht="5.25" hidden="1" customHeight="1">
      <c r="F142" s="10"/>
    </row>
    <row r="143" spans="1:14">
      <c r="C143" s="6" t="s">
        <v>145</v>
      </c>
      <c r="F143" s="4"/>
    </row>
    <row r="144" spans="1:14">
      <c r="C144" s="7">
        <v>525998</v>
      </c>
    </row>
    <row r="151" ht="12" customHeight="1"/>
  </sheetData>
  <mergeCells count="12">
    <mergeCell ref="A8:A9"/>
    <mergeCell ref="C8:C9"/>
    <mergeCell ref="D8:F8"/>
    <mergeCell ref="G8:G9"/>
    <mergeCell ref="C6:M6"/>
    <mergeCell ref="H8:K8"/>
    <mergeCell ref="J1:N1"/>
    <mergeCell ref="I2:N2"/>
    <mergeCell ref="I3:N3"/>
    <mergeCell ref="F4:H4"/>
    <mergeCell ref="L8:L9"/>
    <mergeCell ref="C5:M5"/>
  </mergeCells>
  <phoneticPr fontId="0" type="noConversion"/>
  <pageMargins left="0.19685039370078741" right="0.19685039370078741" top="0" bottom="0" header="0.51181102362204722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2023-10-16T07:40:01Z</cp:lastPrinted>
  <dcterms:created xsi:type="dcterms:W3CDTF">1996-10-08T23:32:33Z</dcterms:created>
  <dcterms:modified xsi:type="dcterms:W3CDTF">2023-10-16T07:40:19Z</dcterms:modified>
</cp:coreProperties>
</file>